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ONE\INSPEKTORAT EVALUASI SAKIP\"/>
    </mc:Choice>
  </mc:AlternateContent>
  <bookViews>
    <workbookView xWindow="0" yWindow="0" windowWidth="20490" windowHeight="7755" tabRatio="669" firstSheet="2" activeTab="7"/>
  </bookViews>
  <sheets>
    <sheet name="RENSTRA OPD" sheetId="1" r:id="rId1"/>
    <sheet name="cascading 1" sheetId="24" r:id="rId2"/>
    <sheet name="cascading 2" sheetId="29" r:id="rId3"/>
    <sheet name="cascading 3" sheetId="26" r:id="rId4"/>
    <sheet name="Sheet1" sheetId="22" r:id="rId5"/>
    <sheet name="Rencana Strategis OPD" sheetId="21" r:id="rId6"/>
    <sheet name="Rencana Aksi Program Kegiatan" sheetId="30" r:id="rId7"/>
    <sheet name="Indikator Kinerja Utama" sheetId="3" r:id="rId8"/>
    <sheet name="Rencana Aksi" sheetId="4" r:id="rId9"/>
    <sheet name="PK Eselon 3" sheetId="18" r:id="rId10"/>
    <sheet name="Lampiran PK Eselon 3" sheetId="20" r:id="rId11"/>
    <sheet name="PK Eselon 4" sheetId="28" r:id="rId12"/>
    <sheet name="Lampiran PK Eselon 4" sheetId="27" r:id="rId13"/>
  </sheets>
  <externalReferences>
    <externalReference r:id="rId14"/>
  </externalReferences>
  <definedNames>
    <definedName name="_xlnm.Print_Area" localSheetId="10">'Lampiran PK Eselon 3'!$A$1:$P$87</definedName>
    <definedName name="_xlnm.Print_Area" localSheetId="11">'PK Eselon 4'!$A$1:$J$1182</definedName>
    <definedName name="_xlnm.Print_Area" localSheetId="8">'Rencana Aksi'!$A$1:$N$29</definedName>
    <definedName name="_xlnm.Print_Titles" localSheetId="6">'Rencana Aksi Program Kegiatan'!$6:$9</definedName>
    <definedName name="_xlnm.Print_Titles" localSheetId="5">'Rencana Strategis OPD'!$6:$9</definedName>
  </definedNames>
  <calcPr calcId="152511"/>
</workbook>
</file>

<file path=xl/calcChain.xml><?xml version="1.0" encoding="utf-8"?>
<calcChain xmlns="http://schemas.openxmlformats.org/spreadsheetml/2006/main">
  <c r="W79" i="21" l="1"/>
  <c r="W69" i="21"/>
  <c r="W50" i="21"/>
  <c r="W36" i="21"/>
  <c r="A1180" i="28" l="1"/>
  <c r="A1129" i="28"/>
  <c r="A1078" i="28"/>
  <c r="Q69" i="21" l="1"/>
  <c r="O69" i="21"/>
  <c r="M69" i="21"/>
  <c r="K69" i="21"/>
  <c r="U10" i="21"/>
  <c r="S10" i="21"/>
  <c r="Q10" i="21"/>
  <c r="O10" i="21"/>
  <c r="M10" i="21"/>
  <c r="K10" i="21"/>
  <c r="U50" i="21"/>
  <c r="S50" i="21"/>
  <c r="Q50" i="21"/>
  <c r="O50" i="21"/>
  <c r="M50" i="21"/>
  <c r="K50" i="21"/>
  <c r="U66" i="21"/>
  <c r="S66" i="21"/>
  <c r="Q66" i="21"/>
  <c r="O66" i="21"/>
  <c r="M66" i="21"/>
  <c r="K66" i="21"/>
  <c r="G407" i="28" l="1"/>
  <c r="W70" i="30"/>
  <c r="V70" i="30"/>
  <c r="W65" i="30"/>
  <c r="V65" i="30"/>
  <c r="W62" i="30"/>
  <c r="W60" i="30"/>
  <c r="V58" i="30"/>
  <c r="S41" i="30"/>
  <c r="Q41" i="30"/>
  <c r="O41" i="30"/>
  <c r="M41" i="30"/>
  <c r="K41" i="30"/>
  <c r="W40" i="30"/>
  <c r="W39" i="30"/>
  <c r="W38" i="30"/>
  <c r="W37" i="30"/>
  <c r="W36" i="30"/>
  <c r="W35" i="30"/>
  <c r="W34" i="30"/>
  <c r="W33" i="30"/>
  <c r="W32" i="30"/>
  <c r="W31" i="30"/>
  <c r="W30" i="30"/>
  <c r="V40" i="30"/>
  <c r="V39" i="30"/>
  <c r="V38" i="30"/>
  <c r="V37" i="30"/>
  <c r="V36" i="30"/>
  <c r="V35" i="30"/>
  <c r="V34" i="30"/>
  <c r="V33" i="30"/>
  <c r="V32" i="30"/>
  <c r="V31" i="30"/>
  <c r="V30" i="30"/>
  <c r="V29" i="30"/>
  <c r="W26" i="30"/>
  <c r="V26" i="30"/>
  <c r="W25" i="30"/>
  <c r="W24" i="30"/>
  <c r="W23" i="30"/>
  <c r="V25" i="30"/>
  <c r="V24" i="30"/>
  <c r="V23" i="30"/>
  <c r="S71" i="30"/>
  <c r="S70" i="30"/>
  <c r="S69" i="30"/>
  <c r="S68" i="30"/>
  <c r="S65" i="30"/>
  <c r="S62" i="30"/>
  <c r="S61" i="30"/>
  <c r="S60" i="30"/>
  <c r="S59" i="30"/>
  <c r="S58" i="30"/>
  <c r="S40" i="30"/>
  <c r="S39" i="30"/>
  <c r="S38" i="30"/>
  <c r="S37" i="30"/>
  <c r="S36" i="30"/>
  <c r="S35" i="30"/>
  <c r="S34" i="30"/>
  <c r="S33" i="30"/>
  <c r="S32" i="30"/>
  <c r="S31" i="30"/>
  <c r="S30" i="30"/>
  <c r="S29" i="30"/>
  <c r="S26" i="30"/>
  <c r="S25" i="30"/>
  <c r="S24" i="30"/>
  <c r="S23" i="30"/>
  <c r="S20" i="30"/>
  <c r="V17" i="30"/>
  <c r="U17" i="30"/>
  <c r="S17" i="30"/>
  <c r="S16" i="30"/>
  <c r="S15" i="30"/>
  <c r="S14" i="30"/>
  <c r="S13" i="30"/>
  <c r="S12" i="30"/>
  <c r="S55" i="30"/>
  <c r="S54" i="30"/>
  <c r="S53" i="30"/>
  <c r="S52" i="30"/>
  <c r="S51" i="30"/>
  <c r="S50" i="30"/>
  <c r="S49" i="30"/>
  <c r="S48" i="30"/>
  <c r="S47" i="30"/>
  <c r="S46" i="30"/>
  <c r="S45" i="30"/>
  <c r="S44" i="30"/>
  <c r="S43" i="30"/>
  <c r="W55" i="30"/>
  <c r="X55" i="30" s="1"/>
  <c r="W54" i="30"/>
  <c r="X54" i="30" s="1"/>
  <c r="W53" i="30"/>
  <c r="X53" i="30" s="1"/>
  <c r="W52" i="30"/>
  <c r="X52" i="30" s="1"/>
  <c r="W51" i="30"/>
  <c r="X51" i="30" s="1"/>
  <c r="W50" i="30"/>
  <c r="X50" i="30" s="1"/>
  <c r="W49" i="30"/>
  <c r="X49" i="30" s="1"/>
  <c r="W48" i="30"/>
  <c r="X48" i="30" s="1"/>
  <c r="W47" i="30"/>
  <c r="X47" i="30" s="1"/>
  <c r="W46" i="30"/>
  <c r="X46" i="30" s="1"/>
  <c r="W45" i="30"/>
  <c r="X45" i="30" s="1"/>
  <c r="W44" i="30"/>
  <c r="X44" i="30" s="1"/>
  <c r="X43" i="30"/>
  <c r="W43" i="30"/>
  <c r="U55" i="30" l="1"/>
  <c r="U54" i="30"/>
  <c r="U53" i="30"/>
  <c r="U52" i="30"/>
  <c r="U51" i="30"/>
  <c r="U50" i="30"/>
  <c r="U49" i="30"/>
  <c r="U48" i="30"/>
  <c r="U47" i="30"/>
  <c r="U46" i="30"/>
  <c r="U45" i="30"/>
  <c r="U44" i="30"/>
  <c r="U43" i="30"/>
  <c r="S66" i="30" l="1"/>
  <c r="Q66" i="30"/>
  <c r="O66" i="30"/>
  <c r="M66" i="30"/>
  <c r="K66" i="30"/>
  <c r="S63" i="30"/>
  <c r="Q63" i="30"/>
  <c r="O63" i="30"/>
  <c r="M63" i="30"/>
  <c r="K63" i="30"/>
  <c r="S56" i="30"/>
  <c r="Q56" i="30"/>
  <c r="O56" i="30"/>
  <c r="M56" i="30"/>
  <c r="K56" i="30"/>
  <c r="S27" i="30"/>
  <c r="Q27" i="30"/>
  <c r="O27" i="30"/>
  <c r="M27" i="30"/>
  <c r="K27" i="30"/>
  <c r="S21" i="30"/>
  <c r="Q21" i="30"/>
  <c r="O21" i="30"/>
  <c r="M21" i="30"/>
  <c r="K21" i="30"/>
  <c r="S18" i="30"/>
  <c r="Q18" i="30"/>
  <c r="O18" i="30"/>
  <c r="M18" i="30"/>
  <c r="K18" i="30"/>
  <c r="S10" i="30"/>
  <c r="Q10" i="30"/>
  <c r="O10" i="30"/>
  <c r="M10" i="30"/>
  <c r="K10" i="30"/>
  <c r="U76" i="21" l="1"/>
  <c r="S76" i="21"/>
  <c r="Q76" i="21"/>
  <c r="O76" i="21"/>
  <c r="M76" i="21"/>
  <c r="K76" i="21"/>
  <c r="O36" i="21"/>
  <c r="M36" i="21"/>
  <c r="K36" i="21"/>
  <c r="O64" i="21"/>
  <c r="O53" i="21"/>
  <c r="U69" i="21"/>
  <c r="S69" i="21"/>
  <c r="U36" i="21"/>
  <c r="S36" i="21"/>
  <c r="Q36" i="21"/>
  <c r="U29" i="21"/>
  <c r="S29" i="21"/>
  <c r="Q29" i="21"/>
  <c r="O29" i="21"/>
  <c r="M29" i="21"/>
  <c r="K29" i="21"/>
  <c r="U26" i="21"/>
  <c r="S26" i="21"/>
  <c r="Q26" i="21"/>
  <c r="O26" i="21"/>
  <c r="M26" i="21"/>
  <c r="K26" i="21"/>
  <c r="G1180" i="28" l="1"/>
  <c r="G1129" i="28"/>
  <c r="G1078" i="28"/>
  <c r="G1027" i="28"/>
  <c r="A1027" i="28"/>
  <c r="G976" i="28"/>
  <c r="A976" i="28"/>
  <c r="G923" i="28"/>
  <c r="A923" i="28"/>
  <c r="G871" i="28"/>
  <c r="A871" i="28"/>
  <c r="G819" i="28"/>
  <c r="A819" i="28"/>
  <c r="G768" i="28"/>
  <c r="A768" i="28"/>
  <c r="G715" i="28"/>
  <c r="A715" i="28"/>
  <c r="G663" i="28"/>
  <c r="A663" i="28"/>
  <c r="G611" i="28"/>
  <c r="A611" i="28"/>
  <c r="G560" i="28"/>
  <c r="F509" i="28"/>
  <c r="G458" i="28"/>
  <c r="G356" i="28"/>
  <c r="G305" i="28"/>
  <c r="G254" i="28"/>
  <c r="G203" i="28"/>
  <c r="F151" i="28"/>
  <c r="A151" i="28"/>
  <c r="G99" i="28"/>
  <c r="A99" i="28"/>
  <c r="G48" i="28"/>
  <c r="U79" i="21" l="1"/>
  <c r="S79" i="21"/>
  <c r="Q79" i="21"/>
  <c r="O79" i="21"/>
  <c r="M79" i="21"/>
  <c r="K79" i="21"/>
  <c r="P15" i="4" l="1"/>
  <c r="P16" i="4"/>
  <c r="P17" i="4" s="1"/>
  <c r="P30" i="4"/>
  <c r="P39" i="4" s="1"/>
  <c r="P40" i="4" s="1"/>
  <c r="P32" i="4"/>
  <c r="P34" i="4" s="1"/>
  <c r="P36" i="4" s="1"/>
  <c r="I15" i="4" l="1"/>
  <c r="G15" i="4" l="1"/>
  <c r="P18" i="4"/>
</calcChain>
</file>

<file path=xl/comments1.xml><?xml version="1.0" encoding="utf-8"?>
<comments xmlns="http://schemas.openxmlformats.org/spreadsheetml/2006/main">
  <authors>
    <author>ASUS</author>
  </authors>
  <commentList>
    <comment ref="E299" authorId="0" shapeId="0">
      <text>
        <r>
          <rPr>
            <b/>
            <sz val="9"/>
            <color indexed="81"/>
            <rFont val="Tahoma"/>
            <family val="2"/>
          </rPr>
          <t>ASUS:</t>
        </r>
        <r>
          <rPr>
            <sz val="9"/>
            <color indexed="81"/>
            <rFont val="Tahoma"/>
            <family val="2"/>
          </rPr>
          <t xml:space="preserve">
cek nama kegiatannya
</t>
        </r>
      </text>
    </comment>
    <comment ref="E350" authorId="0" shapeId="0">
      <text>
        <r>
          <rPr>
            <b/>
            <sz val="9"/>
            <color indexed="81"/>
            <rFont val="Tahoma"/>
            <family val="2"/>
          </rPr>
          <t>ASUS:</t>
        </r>
        <r>
          <rPr>
            <sz val="9"/>
            <color indexed="81"/>
            <rFont val="Tahoma"/>
            <family val="2"/>
          </rPr>
          <t xml:space="preserve">
Cek nama kegiatan</t>
        </r>
      </text>
    </comment>
  </commentList>
</comments>
</file>

<file path=xl/sharedStrings.xml><?xml version="1.0" encoding="utf-8"?>
<sst xmlns="http://schemas.openxmlformats.org/spreadsheetml/2006/main" count="3117" uniqueCount="773">
  <si>
    <t>TUJUAN</t>
  </si>
  <si>
    <t>SASARAN STRATEGIS</t>
  </si>
  <si>
    <t>INDIKATOR KINERJA SASARAN</t>
  </si>
  <si>
    <t>TARGET KINERJA TAHUN KE</t>
  </si>
  <si>
    <t>PROGRAM KEGIATAN</t>
  </si>
  <si>
    <t>TARGET KINERJA</t>
  </si>
  <si>
    <t>Target</t>
  </si>
  <si>
    <t>(Rp)</t>
  </si>
  <si>
    <t>NO</t>
  </si>
  <si>
    <t>FORMULA PERHITUNGAN</t>
  </si>
  <si>
    <t>INDIKATOR KINERJA UTAMA</t>
  </si>
  <si>
    <t>RENCANA STRATEGIS</t>
  </si>
  <si>
    <t>Nama</t>
  </si>
  <si>
    <t>Jabatan</t>
  </si>
  <si>
    <t>:</t>
  </si>
  <si>
    <t>No</t>
  </si>
  <si>
    <t>Sasaran Kegiatan</t>
  </si>
  <si>
    <t>Indikator Kegiatan</t>
  </si>
  <si>
    <t>Pengiriman peserta MTQ</t>
  </si>
  <si>
    <t>3 unit</t>
  </si>
  <si>
    <t>500 orang</t>
  </si>
  <si>
    <t>Pelaksanaan kegiatan keagamaan masjid raya</t>
  </si>
  <si>
    <t>2 kegiatan</t>
  </si>
  <si>
    <t>Jumlah aparatur yang mengikuti bimtek</t>
  </si>
  <si>
    <t>CAMAT BENGKALIS</t>
  </si>
  <si>
    <t>KASI KESOSBUD</t>
  </si>
  <si>
    <t>Penyediaan jasa keamanan kantor</t>
  </si>
  <si>
    <t>Penyediaan jasa sopir kantor</t>
  </si>
  <si>
    <t>Penyelenggaraan operasi pekat</t>
  </si>
  <si>
    <t>Pemantuan dan upaya penanggulangan kebakaran hutan dan lahan</t>
  </si>
  <si>
    <t>15 orang</t>
  </si>
  <si>
    <t>3 orang</t>
  </si>
  <si>
    <t>Penyediaan jasa pemeliharaan dan perizinan kendaraan dinas/operasional</t>
  </si>
  <si>
    <t>28 desa dan 3 kelurahan</t>
  </si>
  <si>
    <t>NIP. 19750111 200003 2 001</t>
  </si>
  <si>
    <t>HALIMATUSSAKDIAH</t>
  </si>
  <si>
    <t>NIP. 19640912 198603 2 002</t>
  </si>
  <si>
    <t>Penyediaan jasa surat menyurat</t>
  </si>
  <si>
    <t>Penyediaan jasa kebersihan kantor</t>
  </si>
  <si>
    <t>Penyediaan alat tulis kantor</t>
  </si>
  <si>
    <t xml:space="preserve">Penyediaan barang cetakan dan penggandaan </t>
  </si>
  <si>
    <t xml:space="preserve">Penyediaan makanan dan minuman </t>
  </si>
  <si>
    <t>44 item</t>
  </si>
  <si>
    <t>60 kali</t>
  </si>
  <si>
    <t>ERNIWATI, SE</t>
  </si>
  <si>
    <t>NIP. 19701126 199403 2 003</t>
  </si>
  <si>
    <t>KASI TATA PEMERINTAHAN</t>
  </si>
  <si>
    <t>LURAH RIMBASEKAMPUNG</t>
  </si>
  <si>
    <t>LURAH DAMON</t>
  </si>
  <si>
    <t>Penyediaan sarana dan pelayanan kedinasan Kelurahan Damon Kecamatan Bengkalis</t>
  </si>
  <si>
    <t>Penyediaan sarana dan pelayanan kedinasan Kelurahan Rimbasekampung Kecamatan Bengkalis</t>
  </si>
  <si>
    <t>-</t>
  </si>
  <si>
    <t>Meningkatnya kualitas pelayanan publik</t>
  </si>
  <si>
    <t xml:space="preserve">VISI </t>
  </si>
  <si>
    <t xml:space="preserve">MISI </t>
  </si>
  <si>
    <t>1.</t>
  </si>
  <si>
    <t>2.</t>
  </si>
  <si>
    <t>3.</t>
  </si>
  <si>
    <t>4.</t>
  </si>
  <si>
    <t>Kondisi Ext Tahun 2015</t>
  </si>
  <si>
    <t>Program</t>
  </si>
  <si>
    <t>Penyelenggaraan Peringatan Hari Besar Nasional</t>
  </si>
  <si>
    <t>Penyelenggaraan Operasi Pekat</t>
  </si>
  <si>
    <t>Penyelenggaraan Musrenbang Kecamatan</t>
  </si>
  <si>
    <t>Pengiriman Peserta MTQ</t>
  </si>
  <si>
    <t>Penyelenggaraan Lomba Desa Tingkat Kecamatan</t>
  </si>
  <si>
    <t>Pemantauan dan Upaya Penanggulangan Kebakaran Hutan dan Lahan</t>
  </si>
  <si>
    <t>Penyediaan Sarana dan Pelayanan Kedinasan Kelurahan Damon Kecamatan Bengkalis</t>
  </si>
  <si>
    <t>Penyediaan Sarana dan Pelayanan Kedinasan Kelurahan Kota Bengkalis Kecamatan Bengkalis</t>
  </si>
  <si>
    <t>Penyediaan Sarana dan Pelayanan Kedinasan Kelurahan Rimbasekampung Kecamatan Bengkalis</t>
  </si>
  <si>
    <t>5.</t>
  </si>
  <si>
    <t>KETERANGAN</t>
  </si>
  <si>
    <t>Output</t>
  </si>
  <si>
    <t xml:space="preserve">Output </t>
  </si>
  <si>
    <t>TW 1</t>
  </si>
  <si>
    <t>TW 2</t>
  </si>
  <si>
    <t>TW 3</t>
  </si>
  <si>
    <t>TW 4</t>
  </si>
  <si>
    <t>yang tulisan merah tolong diganti</t>
  </si>
  <si>
    <t>Output merupakan keluaran dari kegiatan sedangkan outcome merupakan hasil dari program</t>
  </si>
  <si>
    <t>jadi untuk output itu diperhatikan dari targetnya</t>
  </si>
  <si>
    <t>jika targetnya jumlah maka untuk pengisian ouput kegiatan harus jumlah</t>
  </si>
  <si>
    <t>kegiatan</t>
  </si>
  <si>
    <t>penyediaan jasa menyurat</t>
  </si>
  <si>
    <t>indikator kinerja program (output)</t>
  </si>
  <si>
    <t>Jumlah surat menyurat yang dihasilkan selama 1 tahun</t>
  </si>
  <si>
    <t>target</t>
  </si>
  <si>
    <t>1500 surat/ dokumen</t>
  </si>
  <si>
    <t>Persentase Peningkatan Pelayanan Kedinasan Di Kecamatan Dalam Satu Tahun</t>
  </si>
  <si>
    <t>Jumlah peserta untuk mengikuti peringatan hari besar nasional 1 tahun</t>
  </si>
  <si>
    <t>Frekuensi terlaksananya operasi pekat di Kecamatan Bengkalis</t>
  </si>
  <si>
    <t>Jumlah peserta musrenbang tingkat kecamatan</t>
  </si>
  <si>
    <t>200 orang</t>
  </si>
  <si>
    <t>36 kali</t>
  </si>
  <si>
    <t>Jumlah kafilah, official dan peserta pawai dalam mengikuti MTQ tingkat kabupaten</t>
  </si>
  <si>
    <t>Jumlah desa dan kelurahan yang mengikuti kegiatan lomba desa dan kelurahan tingkat kecamatan</t>
  </si>
  <si>
    <t>Frekuensi pemantauan dan penanggulangan kebakaran hutan dan lahan</t>
  </si>
  <si>
    <t>Persentase peningkatan pelayanan kelurahan setiap tahunnya</t>
  </si>
  <si>
    <t>Persentase peningkatan penyelenggaraan keagamaan setiap tahunnya</t>
  </si>
  <si>
    <t>KANTOR CAMAT BENGKALIS</t>
  </si>
  <si>
    <t>Persentase terpenuhinya kebutuhan air, internet dan listrik dalam 1 tahun</t>
  </si>
  <si>
    <t>Jumlah alat tulis kantor yang tersedia dalam 1 tahun</t>
  </si>
  <si>
    <t>Jumlah tersedianya makanan dan minuman rapat dalam 1 tahun</t>
  </si>
  <si>
    <t>Jumlah pelayanan yang dilayani setiap 1 tahun dan jumlah petugas PATEN setiap 1 tahun</t>
  </si>
  <si>
    <t>5 item / 30000 lembar</t>
  </si>
  <si>
    <t>2400 kotak</t>
  </si>
  <si>
    <t>10 unit</t>
  </si>
  <si>
    <t>8 unit</t>
  </si>
  <si>
    <t>Jumlah kendaraan dinas/operasional roda 4 (empat) yang diurus izinnya dalam 1 tahun</t>
  </si>
  <si>
    <t>Jumlah surat kabar dan tabloid mingguan yang tersedia dalam 1 tahun</t>
  </si>
  <si>
    <t>Jumlah tersedianya komponen instalasi listrik / penerangan bangunan kantor dalam 1 tahun</t>
  </si>
  <si>
    <t>Frekuensi dilakukannya koordinasi dan konsultasi keluar daerah dan dalam daerah dalam 1 tahun</t>
  </si>
  <si>
    <t>7 item</t>
  </si>
  <si>
    <t>120 kali</t>
  </si>
  <si>
    <t>Jumlah jasa tenaga keamanan kantor yang disediakan dalam 1 tahun</t>
  </si>
  <si>
    <t>Jumlah tenaga supir yang disediakan dalam 1 tahun</t>
  </si>
  <si>
    <t>5 orang</t>
  </si>
  <si>
    <t>NIP. 19850413 200312 1 001</t>
  </si>
  <si>
    <t>RAFLI KURNIAWAN, SIP</t>
  </si>
  <si>
    <t>NIP. 19871112 200701 1 003</t>
  </si>
  <si>
    <t>Dalam rangka mewujudkan manajemen pemerintahan yang efektif, transparan dan akuntabel serta berorientasi pada hasil, kami yang bertanda tangan di bawah ini :</t>
  </si>
  <si>
    <t xml:space="preserve">Nama </t>
  </si>
  <si>
    <t>selanjutnya disebut pihak pertama</t>
  </si>
  <si>
    <t>selaku atasan pihak pertama, selanjutnya disebut pihak kedua</t>
  </si>
  <si>
    <t>Pihak pertama berjanji akan mewujudkan target kinerja yang seharusnya sesuai lampiran perjanjian ini, dalam rangka mencapai target kinerja jangka menengah seperti yang telah ditetapkan dalam dokumen perencanaan. Keberhasilan dan kegagalan pencapaian target kinerja tersebut menjadi tanggung jawab kami.</t>
  </si>
  <si>
    <t>Pihak kedua akan melakukan supervisi yang diperlukan serta akan melakukan evaluasi terhadap capaian kinerja dari perjanjian ini dan mengambil tindakan yang diperlukan dalam rangka pemberian penghargaan dan sanksi.</t>
  </si>
  <si>
    <t>BUPATI BENGKALIS</t>
  </si>
  <si>
    <t>Indikator Kinerja</t>
  </si>
  <si>
    <t>Anggaran</t>
  </si>
  <si>
    <t>AMRIL MUKMININ, SE., MM</t>
  </si>
  <si>
    <t>Sasaran Strategis</t>
  </si>
  <si>
    <t xml:space="preserve">1. </t>
  </si>
  <si>
    <t>Program Peningkatan Pelayanan Kedinasan di Kecamatan</t>
  </si>
  <si>
    <t>ADE SUWIRMAN, S.STP., MAP</t>
  </si>
  <si>
    <t>PAINIWAN, SH</t>
  </si>
  <si>
    <t>NIP. 19740107 200701 1 003</t>
  </si>
  <si>
    <t>NASTY HARYANTI KR, SE</t>
  </si>
  <si>
    <t>KASUBBAG. KEUANGAN DAN PERLENGKAPAN</t>
  </si>
  <si>
    <t>KASUBBAG. PENYUSUNAN PROGRAM, UMUM DAN KEPEGAWAIAN</t>
  </si>
  <si>
    <t>Program Pelayanan Administrasi Perkantoran</t>
  </si>
  <si>
    <t>Program Peningkatan Sarana dan Prasarana Aparatur</t>
  </si>
  <si>
    <t>Program Peningkatan Kapasitas Sumber Daya Aparatur</t>
  </si>
  <si>
    <t>Program Peningkatan Pengembangan Sistem Pelaporan Capaian Kinerja dan Keuangan</t>
  </si>
  <si>
    <t>Persentase Peningkatan Kualitas Pelayanan Administrasi Kantor Dalam Satu Tahun</t>
  </si>
  <si>
    <t>1. Jumlah surat masuk dan surat keluar yang dilayani dalam 1 tahun. 2. Jumlah jasa tenaga administrasi yang tersedia dalam 1 tahun</t>
  </si>
  <si>
    <t>1. Jumlah peralatan kebersihan dan bahan pembersih yang tersedia dalam 1 tahun.  2. jumlah jasa tenaga kebersihan yang tersedia dalam 1 tahun</t>
  </si>
  <si>
    <t>Jumlah barang cetak dan penggandaan yang tersedia dalam 1 tahun</t>
  </si>
  <si>
    <t>Penyediaan Jasa Sopir Kantor</t>
  </si>
  <si>
    <t>Persentase Peningkatan Sarana dan Prasarana</t>
  </si>
  <si>
    <t>Pengadaan Perlengkapan gedung Kantor</t>
  </si>
  <si>
    <t>Pengadaan Peralatan Gedung Kantor</t>
  </si>
  <si>
    <t>Pemiliharaan rutin/berkala peralatan gedung kantor</t>
  </si>
  <si>
    <t xml:space="preserve">Pembangunan Pagar </t>
  </si>
  <si>
    <t>Bimbingan Teknis, Workshop, Seminar dan Diklat</t>
  </si>
  <si>
    <t>Persentase pemenuhan Sistem Laporan Capaian Kinerja dan Keuangan Yang Meningkat Dalam Satu Tahun</t>
  </si>
  <si>
    <t xml:space="preserve">Jumlah pemenuhan penyusunan perencanaan dan pelaporan </t>
  </si>
  <si>
    <t>1. Frekuensi dilaksanakannya pemantauan / pembinaan / evaluasi APBDesa. 2. Jumlah personal yang melakukan pemantauan</t>
  </si>
  <si>
    <t>Pembinaan Pemantauan dan Evaluasi Pelaksanaan APBDesa</t>
  </si>
  <si>
    <t>Pelaksanaan Kegiatan Keagamaan di Masjid Raya</t>
  </si>
  <si>
    <t xml:space="preserve">Penguatan Kelembagaan PKK Kelurahan Rimbasekampung Kecamatan Bengkalis </t>
  </si>
  <si>
    <t xml:space="preserve">Penguatan Kelembagaan PKK  Kecamatan Bengkalis </t>
  </si>
  <si>
    <t xml:space="preserve">Penguatan Kelembagaan PKK Kelurahan Damon Kecamatan Bengkalis </t>
  </si>
  <si>
    <t>Peringatan Penyelenggaraan Hari Besar Islam dan Keagamaan</t>
  </si>
  <si>
    <t>Persentase peningkatan pelaksanaan tim penggerak PKK Kecamatan</t>
  </si>
  <si>
    <t>Persentase peningkatan pelaksanaan tim penggerak PKK Kelurahan</t>
  </si>
  <si>
    <t>SEKRETARIS KELURAHAN RIMBASEKAMPUNG</t>
  </si>
  <si>
    <t>KASI TATA PEMERINTAHAN KELURAHAN RIMBASEKAMPUNG</t>
  </si>
  <si>
    <t>KASI TRANTIB KELURAHAN RIMBASEKAMPUNG</t>
  </si>
  <si>
    <t>KASI TATA PEMERINTAHAN KELURAHAN BENGKALIS KOTA</t>
  </si>
  <si>
    <t>SEKRETARIS KELURAHAN BENGKALIS KOTA</t>
  </si>
  <si>
    <t>KASI TRANTIB KELURAHAN BENGKALIS KOTA</t>
  </si>
  <si>
    <t>LURAH BENGKALIS KOTA</t>
  </si>
  <si>
    <t>NIP. 19920227 201406 1 001</t>
  </si>
  <si>
    <t>KASI PEMBERDAYAAN MASYARAKAT, SOSIAL DAN BUDAYA KELURAHAN BENGKALIS KOTA</t>
  </si>
  <si>
    <t>KASI PEMBERDAYAAN MASYARAKAT, SOSIAL DAN BUDAYA KELURAHAN RIMBASEKAMPUNG</t>
  </si>
  <si>
    <t>NIP. 19651211 198601 1 002</t>
  </si>
  <si>
    <t>KASUBBAG. PENYUSUNAN PPROGRAM, UMUM DAN KEPEGAWAIAN</t>
  </si>
  <si>
    <t>1 unit</t>
  </si>
  <si>
    <t>Pembinaan pemantauan dan evaluasi APBDes</t>
  </si>
  <si>
    <t>Pelayanan Administrasi Terpadu Kecamatan (PATEN)</t>
  </si>
  <si>
    <t>Bimbingan teknis, workshop, seminar dan diklat</t>
  </si>
  <si>
    <t>KASI PELAYANAN UMUM</t>
  </si>
  <si>
    <t>DIAN RACHMADHANY, S.STP., M.Si</t>
  </si>
  <si>
    <t>SEKRETARIS KECAMATAN</t>
  </si>
  <si>
    <t>Penguatan kelembagaan PKK Kecamatan Bengkalis</t>
  </si>
  <si>
    <t>NIP. 19840608 200212 2 002</t>
  </si>
  <si>
    <t>SEKRETARIS KELURAHAN DAMON</t>
  </si>
  <si>
    <t>KASI TRANTIB KELURAHAN DAMON</t>
  </si>
  <si>
    <t>KASI TATA PEMERINTAHAN KELURAHAN DAMON</t>
  </si>
  <si>
    <t>KASI PEMBERDAYAAN MASYARAKAT, SOSIAL DAN BUDAYA KELURAHAN DAMON</t>
  </si>
  <si>
    <t>3 dokumen</t>
  </si>
  <si>
    <t>1025 surat / 4
orang</t>
  </si>
  <si>
    <t>38 item / 14 orang</t>
  </si>
  <si>
    <t>16 media</t>
  </si>
  <si>
    <t>2 orang</t>
  </si>
  <si>
    <r>
      <t xml:space="preserve">Selanjutnya disebut </t>
    </r>
    <r>
      <rPr>
        <b/>
        <sz val="12"/>
        <color theme="1"/>
        <rFont val="Arial Narrow"/>
        <family val="2"/>
      </rPr>
      <t>Pihak Pertama</t>
    </r>
  </si>
  <si>
    <r>
      <t xml:space="preserve">Selaku atasan </t>
    </r>
    <r>
      <rPr>
        <b/>
        <sz val="12"/>
        <color theme="1"/>
        <rFont val="Arial Narrow"/>
        <family val="2"/>
      </rPr>
      <t>Pihak Pertama</t>
    </r>
    <r>
      <rPr>
        <sz val="12"/>
        <color theme="1"/>
        <rFont val="Arial Narrow"/>
        <family val="2"/>
      </rPr>
      <t xml:space="preserve">, Selanjutnya disebut </t>
    </r>
    <r>
      <rPr>
        <b/>
        <sz val="12"/>
        <color theme="1"/>
        <rFont val="Arial Narrow"/>
        <family val="2"/>
      </rPr>
      <t>Pihak Kedua</t>
    </r>
  </si>
  <si>
    <r>
      <rPr>
        <b/>
        <sz val="12"/>
        <color theme="1"/>
        <rFont val="Arial Narrow"/>
        <family val="2"/>
      </rPr>
      <t>Pihak Pertama</t>
    </r>
    <r>
      <rPr>
        <sz val="12"/>
        <color theme="1"/>
        <rFont val="Arial Narrow"/>
        <family val="2"/>
      </rPr>
      <t xml:space="preserve"> berjanji akan mewujudkan target kinerja yang seharusnya sesuai lampiran perjanjian ini dalam rangka mencapai target kinerja menengah seperti yang telah ditetapkan dalam dokumen perencanaan. Keberhasilan dan kegagalan pencapaian target kinerja tersebut menjadi tanggung jawab kami.</t>
    </r>
  </si>
  <si>
    <r>
      <rPr>
        <b/>
        <sz val="12"/>
        <color theme="1"/>
        <rFont val="Arial Narrow"/>
        <family val="2"/>
      </rPr>
      <t>Pihak Kedua</t>
    </r>
    <r>
      <rPr>
        <sz val="12"/>
        <color theme="1"/>
        <rFont val="Arial Narrow"/>
        <family val="2"/>
      </rPr>
      <t xml:space="preserve"> akan melakukan supervisi yang diperlukan serta akan melakukan evaluasi terhadap capaian kinerja dari perjanjian ini dan mengambil tindakan yang diperlukan dalam rangka pemberian penghargaan dan sanksi.</t>
    </r>
  </si>
  <si>
    <t>NIP. 19760923 200501 1 004</t>
  </si>
  <si>
    <t>EDDY EFRIZAL, A.Md</t>
  </si>
  <si>
    <t>1372 surat / 4 orang</t>
  </si>
  <si>
    <t>1385 surat / 4 orang</t>
  </si>
  <si>
    <t>Dalam rangka mewujudkan manajemen pemerintahan yang efektif, transparan dan akuntabel serta berorientasi pada hasil, yang bertanda tangan dibawah ini :</t>
  </si>
  <si>
    <t>3 kegiatan</t>
  </si>
  <si>
    <t>Penyediaan sarana dan pelayanan kedinasan Kelurahan Bengkalis Kota  Kecamatan Bengkalis</t>
  </si>
  <si>
    <t>Penyediaan jasa komunikasi sumber daya air dan listrik</t>
  </si>
  <si>
    <t>Penyediaan bahan bacaan dan peraturan perundang-undangan</t>
  </si>
  <si>
    <t>Penyelenggaraan lomba desa tingkat kecamatan</t>
  </si>
  <si>
    <t>Nama Kegiatan Yang Mendukung Sasaran Kegiatan</t>
  </si>
  <si>
    <t>Jumlah                                   (Rp)</t>
  </si>
  <si>
    <t>Indeks pelayanan / indeks kepuasan masyarakat</t>
  </si>
  <si>
    <t>68.50%</t>
  </si>
  <si>
    <t>80.75%</t>
  </si>
  <si>
    <t>80.25%</t>
  </si>
  <si>
    <t>PEMBINA TINGKAT I</t>
  </si>
  <si>
    <t>72.95%</t>
  </si>
  <si>
    <t>70.12%</t>
  </si>
  <si>
    <t>71.45%</t>
  </si>
  <si>
    <t>MUHAMMAD NASIR, SH</t>
  </si>
  <si>
    <t>KASI TRANTIB</t>
  </si>
  <si>
    <t>SURONTO, SE.Sy</t>
  </si>
  <si>
    <t>NIP. 19620406 200604 1 002</t>
  </si>
  <si>
    <t>JORDY PUTRA PRANANDA, S.STP</t>
  </si>
  <si>
    <t>IWAN KURNIAWAN</t>
  </si>
  <si>
    <t>NIP. 19701116 199303 1 001</t>
  </si>
  <si>
    <t>NIP. 19720905 199401 2 001</t>
  </si>
  <si>
    <t>8 dokumen</t>
  </si>
  <si>
    <t>1 kegiatan</t>
  </si>
  <si>
    <t>20 unit</t>
  </si>
  <si>
    <t>15 unit</t>
  </si>
  <si>
    <t>24 kali / 6 orang</t>
  </si>
  <si>
    <t>6 orang</t>
  </si>
  <si>
    <t>5 unit</t>
  </si>
  <si>
    <t>4 unit</t>
  </si>
  <si>
    <t>5 item / 60.000 lembar</t>
  </si>
  <si>
    <t>4 item</t>
  </si>
  <si>
    <t>2.800 kotak</t>
  </si>
  <si>
    <t>14 orang</t>
  </si>
  <si>
    <t>Indikator Kinerja Program (outcome) dan Kegiatan (output)</t>
  </si>
  <si>
    <t>Rp</t>
  </si>
  <si>
    <t>Indeks pelayanan/ indeks kepuasan masyarakat</t>
  </si>
  <si>
    <t>Persentase pemenuhan layanan administrasi kantor (umum dan kepegawaian)</t>
  </si>
  <si>
    <t>Kegiatan :</t>
  </si>
  <si>
    <t>Penyediaan Jasa Surat Menyurat</t>
  </si>
  <si>
    <t xml:space="preserve">1. Jumlah surat/dokumen keluar dan masuk yang dilayani 2. Jumlah jasa tenaga administrasi </t>
  </si>
  <si>
    <t>Penyediaan Jasa Komunikasi, Sumber Daya Air dan Listrik</t>
  </si>
  <si>
    <t>Persentase pemenuhan komunikasi, air dan listrik</t>
  </si>
  <si>
    <t>Penyediaan Jasa Pemeliharaan dan Perizinan Kendaraan Dinas / Operasional</t>
  </si>
  <si>
    <t>Jumlah kendaraan dinas/operasional roda 4 (empat) yang diuruskan izinnya</t>
  </si>
  <si>
    <t>Penyediaan Jasa Kebersihan Kantor</t>
  </si>
  <si>
    <t xml:space="preserve">1. Jumlah peralatan kebersihan dan bahan pembersih yang dibuthkan  2. jumlah jasa tenaga kebersihan </t>
  </si>
  <si>
    <t>Penyediaan Alat Tulis Kantor</t>
  </si>
  <si>
    <t>Jumlah alat tulis kantor yang dibutuhkan</t>
  </si>
  <si>
    <t>6.</t>
  </si>
  <si>
    <t>Penyediaan Barang Cetakan dan Penggandaan</t>
  </si>
  <si>
    <t>Jumlah barang cetak dan penggandaan  yang dibutuhkan</t>
  </si>
  <si>
    <t>7.</t>
  </si>
  <si>
    <t>Penyediaan Komponen Instalasi Listrik / Penerangan Bangunan Kantor</t>
  </si>
  <si>
    <t>Jumlah komponen instalasi listrik / penerangan bangunan kantor yang dibutuhkan</t>
  </si>
  <si>
    <t>8.</t>
  </si>
  <si>
    <t xml:space="preserve">Penyediaan Bahan Bacaan dan Peraturan Perundang-undangan </t>
  </si>
  <si>
    <t xml:space="preserve">Jumlah berlangganan surat kabar dan tabloid mingguan </t>
  </si>
  <si>
    <t>9.</t>
  </si>
  <si>
    <t>Penyediaan Makanan dan Minuman</t>
  </si>
  <si>
    <t>Jumlah makanan dan minuman rapat  yang disediakan</t>
  </si>
  <si>
    <t>10.</t>
  </si>
  <si>
    <t>Penyediaan Jasa Keamanan</t>
  </si>
  <si>
    <t>Jumlah jasa tenaga keamanan kantor</t>
  </si>
  <si>
    <t>11.</t>
  </si>
  <si>
    <t>Rapat-rapat Koordinasi dan Konsultasi ke Luar dan Dalam Daerah</t>
  </si>
  <si>
    <t>Jumlah koordinasi dan konsultasi yang dilaksanakan ke dalam dan luar daerah</t>
  </si>
  <si>
    <t>12.</t>
  </si>
  <si>
    <t>Jumlah tenaga supir kantor</t>
  </si>
  <si>
    <t xml:space="preserve">Publikasi Informasi Pembangunan </t>
  </si>
  <si>
    <t xml:space="preserve">Jumlah kegiatan dalam mengikuti pameran </t>
  </si>
  <si>
    <t>Pembangunan Gedung Kantor</t>
  </si>
  <si>
    <t xml:space="preserve">Jumlah pembangunan gedung kantor </t>
  </si>
  <si>
    <t>Pengadaan Perlengkapan Rumah Jabatan / Dinas</t>
  </si>
  <si>
    <t xml:space="preserve">Jumlah perlengkapan rumah / jabatan dinas  </t>
  </si>
  <si>
    <t xml:space="preserve">Jumlah perlengkapan gedung kantor </t>
  </si>
  <si>
    <t>2 unit</t>
  </si>
  <si>
    <t xml:space="preserve">Jumlah kebutuhan peralatan gedung kantor </t>
  </si>
  <si>
    <t>Pengadaan Mebeleur</t>
  </si>
  <si>
    <t xml:space="preserve">Jumlah mebeleur </t>
  </si>
  <si>
    <t>Pengadaan Alat - alat Studio</t>
  </si>
  <si>
    <t xml:space="preserve">Jumlah alat - alat studio </t>
  </si>
  <si>
    <t>1 set</t>
  </si>
  <si>
    <t>Jumlah pemeliharaan rutin / berkala gedung kantor</t>
  </si>
  <si>
    <t>4 kegiatan</t>
  </si>
  <si>
    <t>Jumlah kendaraan dinas/operasional yang dilakukan pemeliharaannya</t>
  </si>
  <si>
    <t>Jumlah peralatan kantor yang dilakukan pemeliharaannya</t>
  </si>
  <si>
    <t>Jumlah Rehab Sedang/berat Gedung Kantor</t>
  </si>
  <si>
    <t>Pembangunan fasilitas gedung kantor</t>
  </si>
  <si>
    <t xml:space="preserve">Jumlah pembangunan fasilitas gedung kantor </t>
  </si>
  <si>
    <t>Jumlah pembangunan pagar</t>
  </si>
  <si>
    <t>13.</t>
  </si>
  <si>
    <t>Pembinaan / Pemeliharaan dan Pengembangan Jaringan Internet / Infranet</t>
  </si>
  <si>
    <t>Persentase kualitas intranet dan internet kantor</t>
  </si>
  <si>
    <t>Pengadaan Kendaraan Dinas / Operasional</t>
  </si>
  <si>
    <t>Persentase pegawai yang memiliki kompetensi sesuai fungsinya</t>
  </si>
  <si>
    <t xml:space="preserve">Jumlah ASN yang mengikuti bimtek, workshop seminar dan diklat </t>
  </si>
  <si>
    <t>8 orang</t>
  </si>
  <si>
    <t>Persentase pelaporan capaian kinerja dan Keuangan dilaksanakan tepat waktu</t>
  </si>
  <si>
    <t>Jumlah dokumen perencanaan, kinerja dan pengelolaan keuangan yang disiapkan</t>
  </si>
  <si>
    <t>Indeks kepuasan masyarakat</t>
  </si>
  <si>
    <t>Jumlah perlombaan yang diselenggarakan</t>
  </si>
  <si>
    <t>28 desa, 3 kelurahan</t>
  </si>
  <si>
    <t>35 cabang</t>
  </si>
  <si>
    <t>Jumlah pemantauan terhadap pekat yang dilaksanakan</t>
  </si>
  <si>
    <t>Jumlah peserta musrenbang tingkat kecamtan</t>
  </si>
  <si>
    <t>Jumlah kafilah yang dikirimkan</t>
  </si>
  <si>
    <t>Jumlah item penilaian tingkat kecamatan</t>
  </si>
  <si>
    <t>6 item</t>
  </si>
  <si>
    <t>Jumlah dilakukannya pencegahan dan penanggulangan</t>
  </si>
  <si>
    <t>Jumlah penduduk yang dilayani</t>
  </si>
  <si>
    <t>5.444 jiwa</t>
  </si>
  <si>
    <t>7.177 jiwa</t>
  </si>
  <si>
    <t>4.729 jiwa</t>
  </si>
  <si>
    <t>Jumlah pemantauan dan pembinaan yang dilakukan</t>
  </si>
  <si>
    <t>24 kali</t>
  </si>
  <si>
    <t>Persentase peningkatan penyelenggaraan kegiatan keagamaan pada rumah ibadah</t>
  </si>
  <si>
    <t>Jumlah TP-PKK Desa/Kelurahan Aktif</t>
  </si>
  <si>
    <t>Pembinaan, Pengawasan Tertib Administrasi Pemerintah Desa/Kelurahan</t>
  </si>
  <si>
    <t>Jumlah pembinaan dan pengawasan yang dilaksanakan</t>
  </si>
  <si>
    <t>Penyusunan Monografi/Profil Kecamatan</t>
  </si>
  <si>
    <t>Jumlah elemen data yang terpenuhi</t>
  </si>
  <si>
    <t>6 elemen</t>
  </si>
  <si>
    <t>Jumlah pelayanan yang dilayani dan jumlah petugas PATEN</t>
  </si>
  <si>
    <t>1090 pelayanan / 6 0rang</t>
  </si>
  <si>
    <t>1.190 pelayanan / 8 orang</t>
  </si>
  <si>
    <t>Jumlah dasa wisma yang dibina</t>
  </si>
  <si>
    <t>5 kelompok</t>
  </si>
  <si>
    <t>7 kelompok</t>
  </si>
  <si>
    <t>9 kelompok</t>
  </si>
  <si>
    <t>10 kelompok</t>
  </si>
  <si>
    <t>Penguatan Kelembagaan PKK Kelurahan Bengkalis Kota Kecamatan Bengkalis</t>
  </si>
  <si>
    <t>12 kelompok</t>
  </si>
  <si>
    <t>14 kelompok</t>
  </si>
  <si>
    <t>53 kelompok</t>
  </si>
  <si>
    <t>55 kelompok</t>
  </si>
  <si>
    <t>57 kelompok</t>
  </si>
  <si>
    <t>Jumlah hari-hari besar nasional/daerah yang diselenggarakan</t>
  </si>
  <si>
    <t>Jumlah kegiatan hari besar islam dan keagamaan yang diselenggarakan</t>
  </si>
  <si>
    <t>Pembinaan, Pemantauan Pemberdayaan Lembaga dan Organisasi Masyarakat Pedesaaan</t>
  </si>
  <si>
    <t>Jumlah pembinaan dan pemantauan yang dilaksanakan</t>
  </si>
  <si>
    <t>Persentase capaian keuangan dan aset tepat waktu</t>
  </si>
  <si>
    <t>Terciptanya  pengelolaan keuangan, barang dan aset</t>
  </si>
  <si>
    <t>Terlaksananya kelancaran pelayanan administrasi perkantoran</t>
  </si>
  <si>
    <t>Terwujudnya kantor yang bersih dan nyaman</t>
  </si>
  <si>
    <t>Terwujudnya alat-alat listrik dan penerangan bangunan kantor</t>
  </si>
  <si>
    <t>Tersedianya makanan dan minuman rapat kegiatan</t>
  </si>
  <si>
    <t>Penyediaan komponen instalasi listrik / penerangan bangunan kantor</t>
  </si>
  <si>
    <t>Pemeliharaan rutin / berkala kendaraan dinas / operasional</t>
  </si>
  <si>
    <t>Pemeliharaan rutin / berkala peralatan gedung kantor</t>
  </si>
  <si>
    <t>Terlaksananya perawatan kendaraan dinas / operasional secara berkala</t>
  </si>
  <si>
    <t>Terlaksananya perawatan gedung kantor secara berkala</t>
  </si>
  <si>
    <t>Tersedianya sopir kantor untuk kelancaran operasional kedinasan</t>
  </si>
  <si>
    <t>Pemeliharaan rutin / berkala gedung kantor</t>
  </si>
  <si>
    <t>Terwujudnya keamanan kantor</t>
  </si>
  <si>
    <t xml:space="preserve">Terwujudnya kelancaran jasa telekomunikasi, air dan listrik </t>
  </si>
  <si>
    <t>Tersedianya bahan bacaan dan meningkatnya minat pengetahuan pegawai</t>
  </si>
  <si>
    <t>Penguatan kelembagaan PKK Kelurahan Rimbasekampung Kecamatan Bengkalis</t>
  </si>
  <si>
    <t>Terlaksananya kegiatan PKK kelurahan</t>
  </si>
  <si>
    <t>Terlaksananya kegiatan PKK kecamatan</t>
  </si>
  <si>
    <t>Terwujudnya pengelolaan  keuangan desa secara transparan dan akuntabel</t>
  </si>
  <si>
    <t>Menurunnya angka penyakit masyarakat</t>
  </si>
  <si>
    <t>Terseleksinya peserta MTQ untuk dikirimkan ke MTQ kabupaten</t>
  </si>
  <si>
    <t>Terselenggaranya peringatan hari besar islam dan keagamaan</t>
  </si>
  <si>
    <t>Terseleksinya desa dan kelurahan yang akan diikutkan pada lomba desa tingkat kabupaten</t>
  </si>
  <si>
    <t>Terlaksananya kelancaran kegiatan keagamaan di masjid raya</t>
  </si>
  <si>
    <t>Terlaksananya peringatan hari besar nasional</t>
  </si>
  <si>
    <t>Tersedianya kendaraan dinas / operasional yang surat izinnya hidup</t>
  </si>
  <si>
    <t>Terlaksananya penyusunan laporan perencanaan dan pelaporan program kegiatan</t>
  </si>
  <si>
    <t>Terlaksananya pelayanan PATEN di kecamatan</t>
  </si>
  <si>
    <t>Terlaksananya pencegahan kebakaran hutan dan lahan</t>
  </si>
  <si>
    <t xml:space="preserve">Terlaksananya pelayanan kedinasan kelurahan </t>
  </si>
  <si>
    <t>NIP</t>
  </si>
  <si>
    <t xml:space="preserve">Pangkat/Golongan </t>
  </si>
  <si>
    <t>Pangkat/Golongan</t>
  </si>
  <si>
    <t>Penguatan kelembagaan PKK Kelurahan Damon Kecamatan Bengkalis</t>
  </si>
  <si>
    <t>Penguatan kelembagaan PKK Kelurahan Bengkalis  Kota Kecamatan Bengkalis</t>
  </si>
  <si>
    <t>PENATA</t>
  </si>
  <si>
    <t>PIHAK KEDUA</t>
  </si>
  <si>
    <t>PIHAK PERTAMA</t>
  </si>
  <si>
    <t>PENATA MUDA TINGKAT I</t>
  </si>
  <si>
    <t>PENATA TINGKAT I</t>
  </si>
  <si>
    <t xml:space="preserve">PENATA </t>
  </si>
  <si>
    <t>19850413 200312 1 001</t>
  </si>
  <si>
    <t>PENATA (III/c)</t>
  </si>
  <si>
    <t>19701126 199403 2 003</t>
  </si>
  <si>
    <t>19640912 198603 2 002</t>
  </si>
  <si>
    <t>19740107 200701 1 003</t>
  </si>
  <si>
    <t>PENATA TINGKAT I (III/d)</t>
  </si>
  <si>
    <t>19651211 198601 1 002</t>
  </si>
  <si>
    <t>PENATA  (III/c)</t>
  </si>
  <si>
    <t>PENATA MUDA TINGKAT I (III/b)</t>
  </si>
  <si>
    <t>19750111 200003 2 001</t>
  </si>
  <si>
    <t>19840608 200212 2 002</t>
  </si>
  <si>
    <t>19871112 200701 1 003</t>
  </si>
  <si>
    <t xml:space="preserve">PENATA MUDA TINGKAT I </t>
  </si>
  <si>
    <t>19920227 201406 1 001</t>
  </si>
  <si>
    <t>19620406 200604 1 002</t>
  </si>
  <si>
    <t>19760923 200501 1 004</t>
  </si>
  <si>
    <t>19701116 199303 1 001</t>
  </si>
  <si>
    <t>19720905 199401 2 001</t>
  </si>
  <si>
    <t>PENATA MUDA (III/a)</t>
  </si>
  <si>
    <t>PENATA MUDA</t>
  </si>
  <si>
    <t xml:space="preserve">PENATA MUDA </t>
  </si>
  <si>
    <t>19930504 201507 1 002</t>
  </si>
  <si>
    <t>NIP. 19930504 201507 1 002</t>
  </si>
  <si>
    <t>DJAMALUDIN, AP., M.Si</t>
  </si>
  <si>
    <t>NIP. 19740210 199311 1 001</t>
  </si>
  <si>
    <t>KANTOR CAMAT BENGKALIS TAHUN 2018</t>
  </si>
  <si>
    <t>Bengkalis,        Februari  2018</t>
  </si>
  <si>
    <t>PERJANJIAN KINERJA TAHUN 2018</t>
  </si>
  <si>
    <t>AULIA FIKRI, S.Sos., M.Si</t>
  </si>
  <si>
    <t>19800124 201407 1 002</t>
  </si>
  <si>
    <t>NIP. 19800124 201407 1 002</t>
  </si>
  <si>
    <t>MUHAMMAD IKHWAN SYUHADA, S.STP, M.Si</t>
  </si>
  <si>
    <t>Publikasi informasi pembangunan</t>
  </si>
  <si>
    <t>Penyusunan monografi dan profil kecamatan</t>
  </si>
  <si>
    <t>Penyusunan perencanaan dan pelaporan kegiatan perangkat daerah</t>
  </si>
  <si>
    <t>Pembinaan / pemeliharaan dan pengembangan jaringan internet</t>
  </si>
  <si>
    <t xml:space="preserve">1. Jumlah surat / dokumen keluar dan masuk  yang dilayani 2. Jumlah jasa tenaga administrasi </t>
  </si>
  <si>
    <t>1025 surat / 6 Orang</t>
  </si>
  <si>
    <t xml:space="preserve">Jumlah kendaraan dinas/operasional roda 4 (empat) yang diurus izinnya </t>
  </si>
  <si>
    <t xml:space="preserve">1. Jumlah peralatan kebersihan dan bahan pembersih yang dibutuhkan 2. Jumlah jasa tenaga kebersihan </t>
  </si>
  <si>
    <t>37 item, 16 orang</t>
  </si>
  <si>
    <t>Jumlah barang cetakan dan penggandaan yang dibutuhkan</t>
  </si>
  <si>
    <t>Jumlah  makanan dan minuman rapat yang disediakan</t>
  </si>
  <si>
    <t>2800 kotak</t>
  </si>
  <si>
    <t xml:space="preserve">Jumlah kendaraan dinas / operasional yang dilakukan pemeliharaannya </t>
  </si>
  <si>
    <t>Terpenuhinya pemeliharaan dan pengembangan jaringan internet</t>
  </si>
  <si>
    <t>Persentase kualitas infranet dan internet kantor</t>
  </si>
  <si>
    <t>Jumlah tersedianya komponen instalasi listrik / penerangan bangunan kantor yang dibutuhkan</t>
  </si>
  <si>
    <t>Terlaksananya perawatan peralatan gedung kantor secara berkala</t>
  </si>
  <si>
    <t>8 jenis</t>
  </si>
  <si>
    <t>1190 pelayanan / 8 orang</t>
  </si>
  <si>
    <t xml:space="preserve">Jumlah pelayanan yang dilayani  dan jumlah petugas PATEN </t>
  </si>
  <si>
    <t>Terwujudnya peningkatan kapasitas aparatur yang berkualitas</t>
  </si>
  <si>
    <t xml:space="preserve">Jumlah tenaga supir </t>
  </si>
  <si>
    <t xml:space="preserve">Persentase pemenuhan telepon, air, listrik dan internet </t>
  </si>
  <si>
    <t xml:space="preserve">Jumlah kegiatan pemeliharaan rutin / berkala gedung kantor </t>
  </si>
  <si>
    <t>16 orang</t>
  </si>
  <si>
    <t xml:space="preserve">Jumlah jasa tenaga keamanan </t>
  </si>
  <si>
    <t xml:space="preserve">Jumlah dilakukannya pencegahan  dan penanggulangan kebakaran hutan dan lahan </t>
  </si>
  <si>
    <t>Peringatan penyelenggaraan  hari besar nasional</t>
  </si>
  <si>
    <t>Jumlah hari-hari besar nasional / daerah yang diselenggarakan</t>
  </si>
  <si>
    <t>Peringatan penyelenggaraan hari besar islam dan keagamaan</t>
  </si>
  <si>
    <t>Pembinaan, pemantauan pemberdayaan lembaga dan organisasi masyarakat</t>
  </si>
  <si>
    <t>Peningkatan kualitas seni baca Al-quran dan kaligrafi tingkat kecamatan</t>
  </si>
  <si>
    <t>Jumlah kafilah yang dikirim</t>
  </si>
  <si>
    <t>Terkirimnya kafilah, peserta / Official ke MTQ Kabupaten</t>
  </si>
  <si>
    <t>Jumlah TP PKK Desa / Kelurahan aktif</t>
  </si>
  <si>
    <t xml:space="preserve">Jumlah kegiatan hari besar islam dan keagamaan yang diselenggarakan </t>
  </si>
  <si>
    <t>Jumlah pembinaan dan pemantauan yang dilakukan</t>
  </si>
  <si>
    <t>Jumlah cabang yang dipertandingkan</t>
  </si>
  <si>
    <t>Jumlah data wisma yang dibina</t>
  </si>
  <si>
    <t>Pembinaan dan pengawasan tertib administrasi pemerintah desa / kelurahan</t>
  </si>
  <si>
    <t xml:space="preserve">Jumlah surat kabar dan tabloid mingguan </t>
  </si>
  <si>
    <t>9 media</t>
  </si>
  <si>
    <t xml:space="preserve">Terwujudnya tertib administrasi desa / kelurahan yang baik </t>
  </si>
  <si>
    <t>Persentase pemenuhan kegiatan publikasi informasi</t>
  </si>
  <si>
    <t>Terlaksananya kegiatan publikasi informasi</t>
  </si>
  <si>
    <t xml:space="preserve">Terwujudnya data lembaga dan organisasi  masyarakat </t>
  </si>
  <si>
    <t>Persentase pemenuhan data penyusunan monografi dan profil kecamatan</t>
  </si>
  <si>
    <t>Terlaksananya penyusunan monografi dan profiil kecamatan</t>
  </si>
  <si>
    <t>KONDISI KINERJA AKHIR TAHUN 2018</t>
  </si>
  <si>
    <t>Persentase peningkatan kualitas pelayanan administrasi kantor</t>
  </si>
  <si>
    <t>Persentase peningkatan sarana dan prasarana aparatur</t>
  </si>
  <si>
    <t>Persentase pemenuhan peningkatan kapasitas ASN</t>
  </si>
  <si>
    <t>Persentase pemenuhan sistem laporan capaian kinerja dan keuangan yang meningkat</t>
  </si>
  <si>
    <t>Persentase peningkatan pelayanan kedinasan di kecamatan</t>
  </si>
  <si>
    <t>Meningkatnya kualitas pelayanan administrasi kantor</t>
  </si>
  <si>
    <t>Meningkatnya sarana dan prasarana aparatur</t>
  </si>
  <si>
    <t>Meningkatnya kapasitas ASN</t>
  </si>
  <si>
    <t>Meningkatnya kualitas penyusunan laporan capaian kinerja dan keuangan</t>
  </si>
  <si>
    <t>Sasaran Program</t>
  </si>
  <si>
    <t>Indikator Program</t>
  </si>
  <si>
    <t>Indeks Pelayanan / Indeks Kepuasan Masyarakat (IKM)</t>
  </si>
  <si>
    <t>KANTOR CAMAT BENGKALIS TAHUN 2019-2021</t>
  </si>
  <si>
    <t>TERWUJUDNYA PELAYANAN PRIMA MENUJU MASYARAKAT YANG BERBUDAYA DAN SEJAHTERA</t>
  </si>
  <si>
    <t>Mewujudkan pelayanan yang berkualitas dan profesional</t>
  </si>
  <si>
    <t>Mewujudkan masyarakat tertib, bersih dan berbudaya</t>
  </si>
  <si>
    <t>Mewujudkan sistem manajemen dan pemerintahan yang baik</t>
  </si>
  <si>
    <t>Meningkatkan kualitas pelayanan publik yang profesional</t>
  </si>
  <si>
    <t>Meningkatkan kenyamanan, keamanan dan ketertiban wilayah</t>
  </si>
  <si>
    <t>Meningkatkan capaian akuntabilitas kinerja dan keuangan</t>
  </si>
  <si>
    <t xml:space="preserve">Meningkatnya kepuasan masyarakat </t>
  </si>
  <si>
    <t>Meningkatnya kualitas kenyamanan, keamanan dan ketertiban wilayah</t>
  </si>
  <si>
    <t>Meningkatnya kualitas capaian kinerja</t>
  </si>
  <si>
    <t>Tingkat kejahatan / gangguan KAMTIBMAS</t>
  </si>
  <si>
    <t>Nilai akuntabilitas kinerja</t>
  </si>
  <si>
    <t>KANTOR CAMAT BENGKALIS TAHUN 2019 - 2021</t>
  </si>
  <si>
    <t>TUJUAN RENSTRA</t>
  </si>
  <si>
    <t>SASARAN RENSTRA</t>
  </si>
  <si>
    <t xml:space="preserve">PROGRAM </t>
  </si>
  <si>
    <t>INDIKATOR KINERJA PROGRAM (OUTCAME)</t>
  </si>
  <si>
    <t>KEGIATAN</t>
  </si>
  <si>
    <t>INDIKATOR KINERJA KEGIATAN (OUTPUT)</t>
  </si>
  <si>
    <t>Persentase peningkatan pelayanan kedinasan di kecamatan dalam satu tahun</t>
  </si>
  <si>
    <t>Peningkatan kompetensi  operator pelayanan publik</t>
  </si>
  <si>
    <t>Jumlah operator pelayanan publik yang mengikuti peningkatan kompetensi</t>
  </si>
  <si>
    <t>Persentase pemenuhan peningkatan kapasitas ASN dalam satu tahun</t>
  </si>
  <si>
    <t>Jumlah ASN yang mengikuti bimtek, workshop, seminar dan diklat</t>
  </si>
  <si>
    <t>bimtek</t>
  </si>
  <si>
    <t>Persentase Peningkatan Sarana dan Prasarana Aparatur Dalam Satu Tahun</t>
  </si>
  <si>
    <t xml:space="preserve">Jumlah peralatan gedung kantor </t>
  </si>
  <si>
    <t>Pemeliharaan rutin/berkala gedung kantor</t>
  </si>
  <si>
    <t>Jumlah  gedung kantor yang dilakukan pemeliharaannya</t>
  </si>
  <si>
    <t>Pemeliharaan rutin/berkala peralatan gedung kantor</t>
  </si>
  <si>
    <t>Pengadaan interior</t>
  </si>
  <si>
    <t>Jumlah bangunan yang diadakan interior</t>
  </si>
  <si>
    <t>kelurahan, paten</t>
  </si>
  <si>
    <t xml:space="preserve">Tingkat kejahatan/gangguan KAMTIBMAS </t>
  </si>
  <si>
    <t>karlahut, pkk, mtq, monitoring kelembagaan, hari besar keagamaan, masjid raya, pengiriman mtq, hari besar nasional,</t>
  </si>
  <si>
    <t>Jumlah kegiatan dalam penyelenggaraan peringatan hari besar islam dalam 1 tahun</t>
  </si>
  <si>
    <t>Peningkatan Kualitas Seni Baca Al-Qur'an dan Kaligrafi Tingkat Kecamatan</t>
  </si>
  <si>
    <t>Jumlah kegiatan dalam mengikuti pameran dalam 1 tahun</t>
  </si>
  <si>
    <t>Penyelenggaraan Operasi Trantib</t>
  </si>
  <si>
    <t xml:space="preserve">operasi trantib, </t>
  </si>
  <si>
    <t>Program adminitrasi perkantoran</t>
  </si>
  <si>
    <t>monografi, pembinaan administrasi, apbdes,  musrenbang, lomba desa</t>
  </si>
  <si>
    <t>1. Frekuensi dilaksanakannya pemantauan pengawasan tertib administrasi pemerintah desa dan kelurahan. 2. Jumlah personal yang melakukan pemantauan</t>
  </si>
  <si>
    <t>Jumlah pemenuhan penyusunan monografi / profil kecamatan</t>
  </si>
  <si>
    <t>Program peningkatan disiplin aparatur</t>
  </si>
  <si>
    <t>Persentase Pemenuhan Peningkatan Disiplin Aparatur Dalam Satu Tahun</t>
  </si>
  <si>
    <t>Pengadaan pakaian dinas PNS beserta perlengkapannya</t>
  </si>
  <si>
    <t>Jumlah pengadaan pakaian olahraga yang diadakan</t>
  </si>
  <si>
    <t>Persentase tindak lanjut hasil pemeriksaan keuangan</t>
  </si>
  <si>
    <t>Program peningkatan pengembangan sistem pelaporan capaian kinerja dan keuangan</t>
  </si>
  <si>
    <t>Penyusunan perencanaan dan pelaporan program kegiatan SKPD</t>
  </si>
  <si>
    <t xml:space="preserve">Jumlah kendaraan dinas / operasional </t>
  </si>
  <si>
    <t>Pemeliharaan rutin/berkala gedung pertemuan</t>
  </si>
  <si>
    <t>Jumlah  gedung pertemuan yang dilakukan pemeliharaannya</t>
  </si>
  <si>
    <t>Pemeliharaan rutin/berkala alat-alat studio</t>
  </si>
  <si>
    <t>Jumlah alat-alat studio yang dilakukan pemeliharaannya</t>
  </si>
  <si>
    <t xml:space="preserve">Pemeliharaan rutin/berkala kendaraan dinas / operasional </t>
  </si>
  <si>
    <t>Pemeliharaan rutin/berkala halaman taman dan fasilitas parkir gedung</t>
  </si>
  <si>
    <t>Jumlah halaman taman dan fasilitas parkir yang dilakukan pemeliharaannya</t>
  </si>
  <si>
    <t>Rehab sedang/berat gedung kantor</t>
  </si>
  <si>
    <t>Jumlah rehab sedang/berat gedung kantor</t>
  </si>
  <si>
    <t>Pembangunan taman, lapangan upacara dan fasilitas parkir gedung</t>
  </si>
  <si>
    <t xml:space="preserve">Jumlah halaman tamana dan fasilitas parkir </t>
  </si>
  <si>
    <t>Pembangunan gudang penyimpan barang</t>
  </si>
  <si>
    <t>Jumlah pembangunan gudang penyimpanan barang</t>
  </si>
  <si>
    <t>Pembuatan partisi</t>
  </si>
  <si>
    <t>Jumlah bangunan yang dikerjakan partisi</t>
  </si>
  <si>
    <t>CC</t>
  </si>
  <si>
    <t>B</t>
  </si>
  <si>
    <t>BB</t>
  </si>
  <si>
    <t>INDIKATOR TUJUAN SASARAN</t>
  </si>
  <si>
    <t>Meningkatkan kenyamanan wilayah</t>
  </si>
  <si>
    <t xml:space="preserve">Meningkatnya  keamanan dan ketertiban </t>
  </si>
  <si>
    <t>SASARAN</t>
  </si>
  <si>
    <t>INDIKATOR</t>
  </si>
  <si>
    <t>ESSELON 3</t>
  </si>
  <si>
    <t>ESSELON 4</t>
  </si>
  <si>
    <t>2 Dokumen</t>
  </si>
  <si>
    <t>KEPALA SEKSI PELAYANAN UMUM</t>
  </si>
  <si>
    <t>Jumlah pelayanan yang dilayani  dan jumlah petugas PATEN</t>
  </si>
  <si>
    <t>Meningkatnya  keamanan dan ketertiban</t>
  </si>
  <si>
    <t>MENINGKATNYA KUALITAS PENGELOLAAN KEUANGAN DAN KINERJA</t>
  </si>
  <si>
    <t>S 1</t>
  </si>
  <si>
    <t>IK 1</t>
  </si>
  <si>
    <t>PERSENTASE PENINGKATAN KUALITAS PELAYANAN ADMINISTRASI KANTOR DALAM SATU TAHUN</t>
  </si>
  <si>
    <t>IK 2</t>
  </si>
  <si>
    <t>PERSENTASE PENINGKATAN SARANA DAN PRASARANA APARATUR DALAM SATU TAHUN</t>
  </si>
  <si>
    <t>IK 3</t>
  </si>
  <si>
    <t>PERSENTASE PENINGKATAN KAPASITAS SUMBER DAYA APARATUR</t>
  </si>
  <si>
    <t xml:space="preserve">IK 4 </t>
  </si>
  <si>
    <t>PERSENTASE SISTEM LAPORAN CAPAIAN KINERJA DAN KEUANGAN YANG MENINGKAT</t>
  </si>
  <si>
    <t>KASUBBAG PENYUSUNAN PROGRAM, UMUM, DAN KEPEGAWAIAN</t>
  </si>
  <si>
    <t>KASUBBAG KEUANGAN DAN PERLENGKAPAN</t>
  </si>
  <si>
    <t>S 1.1</t>
  </si>
  <si>
    <t>Terpenuhinya Penyediaan  Jasa Surat Menyurat untuk kelancaran administrasi kantor</t>
  </si>
  <si>
    <t>S 1.11</t>
  </si>
  <si>
    <t>Tersedianya tenaga keamanan untuk kenyamanan dan kemanan kantor</t>
  </si>
  <si>
    <t>S 2.1</t>
  </si>
  <si>
    <t xml:space="preserve">Terciptanya pengelolaan keuangan, barang dan aset milik daerah </t>
  </si>
  <si>
    <t>IK 1.1.1</t>
  </si>
  <si>
    <t>Jumlah surat masuk dan surat keluar yang dilayani dlm 1 tahun ; Jml tenaga administrasi yang disediakan dlm 1 tahun</t>
  </si>
  <si>
    <t>1500 surat ; 2 orang</t>
  </si>
  <si>
    <t>IK 1.11.1</t>
  </si>
  <si>
    <t>Jumlah tenaga keamanan kantor  yang disediakan dalam 1 tahun; jumlah makanan dan minuman yang disediakan dalam 1 tahun</t>
  </si>
  <si>
    <t>10 Orang ; 3300 Box</t>
  </si>
  <si>
    <t>IK 2.1.1</t>
  </si>
  <si>
    <t>S 1.2</t>
  </si>
  <si>
    <t>Terpenuhinya  penyediaan jasa komunikasi sumber daya air dan listrik</t>
  </si>
  <si>
    <t>S 1.12</t>
  </si>
  <si>
    <t>Tersedianya tenaga supir untuk kelancaran mobilitas kantor</t>
  </si>
  <si>
    <t>IK 1.2.1</t>
  </si>
  <si>
    <t>Persentase terpenuhinya layanan telepon, air dan listrik dalam 1 tahun</t>
  </si>
  <si>
    <t>IK 1.12.1</t>
  </si>
  <si>
    <t>Jumlah tenaga supir kantor yang disediakan dalam 1tahun</t>
  </si>
  <si>
    <t>2 Orang</t>
  </si>
  <si>
    <t>S 1.3</t>
  </si>
  <si>
    <t>Terpenuhinya  jasa pemeliharaan dan perizinan  kenderaan dinas/operasional</t>
  </si>
  <si>
    <t>S 1.13</t>
  </si>
  <si>
    <t>Terlaksananya Publikasi Informasi  Pembangunan</t>
  </si>
  <si>
    <t>IK 1.3.1</t>
  </si>
  <si>
    <t>Jumlah kendaraan dinas/operasional yang dipelihara dalam 1 Tahun</t>
  </si>
  <si>
    <t>8 Unit</t>
  </si>
  <si>
    <t>IK 1.13.1</t>
  </si>
  <si>
    <t>Jumlah media informasi yang disediakan dalam 1 Tahun</t>
  </si>
  <si>
    <t xml:space="preserve">  8 Media</t>
  </si>
  <si>
    <t>S 1.4</t>
  </si>
  <si>
    <t>Terpenuhinya jasa kebersihan kantor untuk kenyamanan dalam bekerja</t>
  </si>
  <si>
    <t>S 1.14</t>
  </si>
  <si>
    <t>Terpenuhinya perlengkapan gedung kantor untuk mendukung kelancaran pekerjaan</t>
  </si>
  <si>
    <t>IK 1.4.1</t>
  </si>
  <si>
    <t>Jumlah peralatan dan bahan kebersihan yang disediakan dalam 1 tahun ; Jumlah tenaga kebersihan yang disediakan dalam 1 Tahun</t>
  </si>
  <si>
    <t>3 item; 12 orang</t>
  </si>
  <si>
    <t>IK 1.14.1</t>
  </si>
  <si>
    <t>Jumlah pengadaan peralatan gedung kantor dalam 1 tahun</t>
  </si>
  <si>
    <t xml:space="preserve">  1 item</t>
  </si>
  <si>
    <t>S 1.5</t>
  </si>
  <si>
    <t>Terpenuhinya Penyediaan alat tulis kantor untuk kelancaran administrasi kantor</t>
  </si>
  <si>
    <t>S 1.15</t>
  </si>
  <si>
    <t xml:space="preserve">Terlaksananya pemeliharaan rutin/berkala gedung kantor   </t>
  </si>
  <si>
    <t>IK 1.5.1</t>
  </si>
  <si>
    <t xml:space="preserve">Jumlah alat tulis kantor yang tersedia dalam 1 tahun </t>
  </si>
  <si>
    <t>10 item</t>
  </si>
  <si>
    <t>IK 1.15.1</t>
  </si>
  <si>
    <t>Frekuensi pemeliharaan terhadap gedung kantor dalam 1 Tahun</t>
  </si>
  <si>
    <t>3 Kali</t>
  </si>
  <si>
    <t>S 1.6</t>
  </si>
  <si>
    <t>Terpenuhinya Penyediaan barang cetakan dan penggandaan</t>
  </si>
  <si>
    <t>S 1.16</t>
  </si>
  <si>
    <t>Terlaksananya  pemeliharaan rutin/berkala kendaraan dinas/operasional yang layak pakai dan nyaman</t>
  </si>
  <si>
    <t>IK 1.6.1</t>
  </si>
  <si>
    <t>Jumlah barang cetakan dan penggandaan yang terpenuhi dalam 1 tahun</t>
  </si>
  <si>
    <t>5 item</t>
  </si>
  <si>
    <t>IK 1.16.1</t>
  </si>
  <si>
    <t>Jumlah kendaraan dinas/operasional yang dipelihara kesiapannya dalam 1 tahun</t>
  </si>
  <si>
    <t>8  Unit</t>
  </si>
  <si>
    <t>S 1.7</t>
  </si>
  <si>
    <t>Terpenuhinya Penyediaan komponen instalasi listrik/penerangan bangunan kantor untuk kelancaran tugas aparatur</t>
  </si>
  <si>
    <t>S 1.17</t>
  </si>
  <si>
    <t>Terlaksananya pemeliharaan rutin/berkala peralatan gedung kantor</t>
  </si>
  <si>
    <t>IK 1.7.1</t>
  </si>
  <si>
    <t>Jumlah komponen instalasi listrik dan penerangan kantor yang terpenuhi dalam 1 tahun</t>
  </si>
  <si>
    <t>3 item</t>
  </si>
  <si>
    <t>IK 1.17.1</t>
  </si>
  <si>
    <t>Jumlah pemeliharaan rutin peralatan gedung kantor yang diadakan dalam 1 tahun</t>
  </si>
  <si>
    <t>6 Item</t>
  </si>
  <si>
    <t>S 1.8</t>
  </si>
  <si>
    <t xml:space="preserve">Tersedianya bahan bacaan dan peraturan perundang-undangan bagi aparatur </t>
  </si>
  <si>
    <t>S 1.18</t>
  </si>
  <si>
    <t>IK 1.8.1</t>
  </si>
  <si>
    <t xml:space="preserve">Jumlah terbitan surat kabar/ majalah dan buku peraturan perundang-undangan yang disediakan dalam 1 tahun  </t>
  </si>
  <si>
    <t>26 Terbitan; 6 Buku; 4 Majalah</t>
  </si>
  <si>
    <t>IK 1.18.1</t>
  </si>
  <si>
    <t>Jumlah ASN yang dikirim untuk mengikuti kursus, workshop, seminar dalam 1 Tahun</t>
  </si>
  <si>
    <t>40 Orang</t>
  </si>
  <si>
    <t>S 1.9</t>
  </si>
  <si>
    <t>Terpenuhinya makanan dan minuman pegawai</t>
  </si>
  <si>
    <t>S 1.19</t>
  </si>
  <si>
    <t>Terlaksananya Monitoring, Evaluasi dan pelaporan</t>
  </si>
  <si>
    <t>IK 1.9.1</t>
  </si>
  <si>
    <t>Jumlah box makan dan minum untuk keperluan rapat dan pelaksanaan kegiatan yang disediakan dalam 1 tahun</t>
  </si>
  <si>
    <t>11 Bulan</t>
  </si>
  <si>
    <t>IK 1.19.1</t>
  </si>
  <si>
    <t>Jumlah data evaluasi dan pelaporan; Frekuensi ASN yang melakukan monitoring/survey dalam 1 Tahun</t>
  </si>
  <si>
    <t>1 Laporan</t>
  </si>
  <si>
    <t>S 1.10</t>
  </si>
  <si>
    <t>Terlaksananya Rapat-rapat koordinasi dan konsultasi keluar dan dalam daerah</t>
  </si>
  <si>
    <t>S 1.20</t>
  </si>
  <si>
    <t>Terlaksananya Pelaporan Capaian Kinerja dan Keuangan Dana yang tersedia</t>
  </si>
  <si>
    <t>IK 1.10.1</t>
  </si>
  <si>
    <t>Frekuensi dilakukannya koordinasi dan konsultasi ke luar dan dalam daerah dalam 1 Tahun</t>
  </si>
  <si>
    <t>400 kali</t>
  </si>
  <si>
    <t>IK 1.20.1</t>
  </si>
  <si>
    <t>Jumlah Dokumen Perencanaan dan Pelaporan SKPD</t>
  </si>
  <si>
    <t>5 Dokumen</t>
  </si>
  <si>
    <t xml:space="preserve">Jumlah laporan keuangan, pengelolaan barang dan aset </t>
  </si>
  <si>
    <t>RAFLI KURNIAWAN, S.IP</t>
  </si>
  <si>
    <t>HJ. HASNUN AKMAL</t>
  </si>
  <si>
    <t>NIP. 19680210 198903 2 002</t>
  </si>
  <si>
    <t>ERZANSYAH, S.Ag</t>
  </si>
  <si>
    <t>NIP. 19760311 200012 1 001</t>
  </si>
  <si>
    <t>DIAN RACHMADHANY, S,STP., M.Si</t>
  </si>
  <si>
    <t>Bengkalis,               Juli  2018</t>
  </si>
  <si>
    <t>19680210 198903 2 002</t>
  </si>
  <si>
    <t>19760311 200012 1 001</t>
  </si>
  <si>
    <t>PENATA  TINGKAT I</t>
  </si>
  <si>
    <t>NOVA HELENA, S.STP</t>
  </si>
  <si>
    <t>19931129 201507 2 001</t>
  </si>
  <si>
    <t>PENATA MUDA  (III/a)</t>
  </si>
  <si>
    <t>NIP. 19931129 201507 2 001</t>
  </si>
  <si>
    <t>MUHAMMAD YUSUF</t>
  </si>
  <si>
    <t>19660718 198703 1 004</t>
  </si>
  <si>
    <t>NIP. 19660718 198703 1 004</t>
  </si>
  <si>
    <t>GIWANG SORA BHINA</t>
  </si>
  <si>
    <t>19920712 201507 2 002</t>
  </si>
  <si>
    <t>NIP. 19920712 201507 2 002</t>
  </si>
  <si>
    <t>HALIMAHTUSADIAH, S.STP</t>
  </si>
  <si>
    <t>19931031 201507 2 002</t>
  </si>
  <si>
    <t>NIP. 19931031 201507 2 002</t>
  </si>
  <si>
    <t>SITI NIKMATUL FITRI, S.STP</t>
  </si>
  <si>
    <t>19930402 201507 2 001</t>
  </si>
  <si>
    <t>NIP. 19930402 201507 2 001</t>
  </si>
  <si>
    <t>Bengkalis,        Juli   2018</t>
  </si>
  <si>
    <t>76.45%</t>
  </si>
  <si>
    <t>Bengkalis,           Juli   2018</t>
  </si>
  <si>
    <t xml:space="preserve">PENATA TINGKAT I </t>
  </si>
  <si>
    <t>TARGET</t>
  </si>
  <si>
    <t>INDIKATOR 1.1</t>
  </si>
  <si>
    <t>KEPALA SEKSI KESEJAHTERAAN SOSIAL DAN BUDAYA</t>
  </si>
  <si>
    <t>KEPALA SEKSI KETENTRAMAN DAN KETERTIBAN UMUM</t>
  </si>
  <si>
    <t>24 Kali</t>
  </si>
  <si>
    <t>35 Cabang</t>
  </si>
  <si>
    <t>SASARAN 1.1</t>
  </si>
  <si>
    <t>INDIKATOR 1.1.1</t>
  </si>
  <si>
    <t>INDIKATOR 1.2.1</t>
  </si>
  <si>
    <t>SASARAN 1.3</t>
  </si>
  <si>
    <t xml:space="preserve">SASARAN </t>
  </si>
  <si>
    <t>3 Kegiatan</t>
  </si>
  <si>
    <t>Jumlah dilakukannya pencegahan  dan penanggulangan kebakaran hutan dan lahan</t>
  </si>
  <si>
    <t>SASARAN 2</t>
  </si>
  <si>
    <t>INDIKATOR 2</t>
  </si>
  <si>
    <t>KEPALA SEKSI PEMBERDAYAAN MASYARAKAT DESA</t>
  </si>
  <si>
    <t>RENCANA AKSI 2018</t>
  </si>
  <si>
    <t>13 unit</t>
  </si>
  <si>
    <t>6 unit</t>
  </si>
  <si>
    <t>20 orang</t>
  </si>
  <si>
    <t>1 tahun</t>
  </si>
  <si>
    <t>Penyusunan Perencanaan dan Pelaporan Program Kegiatan SKPD</t>
  </si>
  <si>
    <t>2 kali</t>
  </si>
  <si>
    <t>37 item / 16 orang</t>
  </si>
  <si>
    <t>1.025 surat / 4 orang</t>
  </si>
  <si>
    <t>5 item / 60000 lembar</t>
  </si>
  <si>
    <t>Kantor Camat Bengkalis</t>
  </si>
  <si>
    <t>Kecamatan Bengkalis</t>
  </si>
  <si>
    <t>Jumlah halaman tamana dan fasilitas parkir yang dilakukan pemeliharaannya</t>
  </si>
  <si>
    <t>Pemeliharaan rutin/berkala rumah dinas</t>
  </si>
  <si>
    <t>Jumlah pemeliharaan rutin / berkala rumah dinas</t>
  </si>
  <si>
    <t>Jumlah pemeliharaan rutin / berkala gedung pertemuan</t>
  </si>
  <si>
    <t>Jumlah pemeliharaan rutin / berkala alat-alat studio</t>
  </si>
  <si>
    <t>Pemiliharaan rutin/berkala halaman taman dan fasilitas parkir gedung</t>
  </si>
  <si>
    <t>Rehab sedang/berat rumah dinas/jabatan</t>
  </si>
  <si>
    <t>Jumlah Rehab sedang/berat rumah dinas/jabatan</t>
  </si>
  <si>
    <t>Rehab sedang/berat kendaraan dinas/operasional</t>
  </si>
  <si>
    <t>Jumlah Rehab sedang/berat kendaraan dinas/operasional</t>
  </si>
  <si>
    <t>1</t>
  </si>
  <si>
    <t>2</t>
  </si>
  <si>
    <t>3</t>
  </si>
  <si>
    <t>4</t>
  </si>
  <si>
    <t>5</t>
  </si>
  <si>
    <t>RENCANA AKSI PROGRAM KEGIATAN SKPD TAHUN 2018</t>
  </si>
  <si>
    <t>Rehabilitasi sedang/berat gedung kantor</t>
  </si>
  <si>
    <t>Kondisi Kinerja Akhir Tahun 2018</t>
  </si>
  <si>
    <t>1025 surat / 4 orang</t>
  </si>
  <si>
    <t>2800 box</t>
  </si>
  <si>
    <t>KASI PMD</t>
  </si>
  <si>
    <t>HAFZAN SYAFII SURATMAN, S.STP</t>
  </si>
  <si>
    <t>19910501 201406 1 001</t>
  </si>
  <si>
    <t>NIP. 19910501 201406 1 001</t>
  </si>
  <si>
    <t>TARMIZI, S.Sos</t>
  </si>
  <si>
    <t>19770701 200701 1 005</t>
  </si>
  <si>
    <t>Penata Muda (III/a)</t>
  </si>
  <si>
    <t>NIP. 19770701 200701 1 005</t>
  </si>
  <si>
    <t>76,45%</t>
  </si>
  <si>
    <t>1030 surat / 6
orang</t>
  </si>
  <si>
    <t>12 bulan</t>
  </si>
  <si>
    <t>38 item / 16 orang</t>
  </si>
  <si>
    <t>43 item</t>
  </si>
  <si>
    <t>10 media</t>
  </si>
  <si>
    <t>10 orang</t>
  </si>
  <si>
    <t xml:space="preserve">24 kali </t>
  </si>
  <si>
    <t>100 orang</t>
  </si>
  <si>
    <t>ZUSI RIYENNI</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</si>
</sst>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3" formatCode="_(* #,##0.00_);_(* \(#,##0.00\);_(* &quot;-&quot;??_);_(@_)"/>
    <numFmt numFmtId="164" formatCode="_-&quot;Rp&quot;* #,##0_-;\-&quot;Rp&quot;* #,##0_-;_-&quot;Rp&quot;* &quot;-&quot;_-;_-@_-"/>
    <numFmt numFmtId="165" formatCode="_-&quot;Rp&quot;* #,##0.00_-;\-&quot;Rp&quot;* #,##0.00_-;_-&quot;Rp&quot;* &quot;-&quot;??_-;_-@_-"/>
    <numFmt numFmtId="166" formatCode="_-* #,##0.00_-;\-* #,##0.00_-;_-* &quot;-&quot;??_-;_-@_-"/>
    <numFmt numFmtId="167" formatCode="_(&quot;Rp&quot;* #,##0.00_);_(&quot;Rp&quot;* \(#,##0.00\);_(&quot;Rp&quot;* &quot;-&quot;??_);_(@_)"/>
  </numFmts>
  <fonts count="42" x14ac:knownFonts="1">
    <font>
      <sz val="11"/>
      <color theme="1"/>
      <name val="Calibri"/>
      <family val="2"/>
      <charset val="1"/>
      <scheme val="minor"/>
    </font>
    <font>
      <sz val="12"/>
      <color theme="1"/>
      <name val="Footlight MT Light"/>
      <family val="1"/>
    </font>
    <font>
      <sz val="10"/>
      <color theme="1"/>
      <name val="Arial Narrow"/>
      <family val="2"/>
    </font>
    <font>
      <sz val="11"/>
      <color theme="1"/>
      <name val="Calibri"/>
      <family val="2"/>
      <charset val="1"/>
      <scheme val="minor"/>
    </font>
    <font>
      <sz val="11"/>
      <color theme="1"/>
      <name val="Arial Narrow"/>
      <family val="2"/>
    </font>
    <font>
      <b/>
      <sz val="14"/>
      <color theme="1"/>
      <name val="Arial Narrow"/>
      <family val="2"/>
    </font>
    <font>
      <b/>
      <sz val="11"/>
      <color theme="1"/>
      <name val="Arial Narrow"/>
      <family val="2"/>
    </font>
    <font>
      <sz val="11"/>
      <color theme="1"/>
      <name val="Calibri"/>
      <family val="2"/>
      <scheme val="minor"/>
    </font>
    <font>
      <b/>
      <sz val="10"/>
      <color theme="1"/>
      <name val="Arial Narrow"/>
      <family val="2"/>
    </font>
    <font>
      <sz val="10"/>
      <name val="Arial"/>
      <family val="2"/>
    </font>
    <font>
      <sz val="12"/>
      <name val="Arial Narrow"/>
      <family val="2"/>
    </font>
    <font>
      <sz val="12"/>
      <color theme="1"/>
      <name val="Arial Narrow"/>
      <family val="2"/>
    </font>
    <font>
      <b/>
      <sz val="12"/>
      <color theme="1"/>
      <name val="Arial Narrow"/>
      <family val="2"/>
    </font>
    <font>
      <b/>
      <sz val="12"/>
      <name val="Arial Narrow"/>
      <family val="2"/>
    </font>
    <font>
      <sz val="11"/>
      <name val="Arial Narrow"/>
      <family val="2"/>
    </font>
    <font>
      <b/>
      <u/>
      <sz val="12"/>
      <color theme="1"/>
      <name val="Arial Narrow"/>
      <family val="2"/>
    </font>
    <font>
      <sz val="12"/>
      <color rgb="FF000000"/>
      <name val="Arial Narrow"/>
      <family val="2"/>
    </font>
    <font>
      <sz val="9"/>
      <color theme="1"/>
      <name val="Arial Narrow"/>
      <family val="2"/>
    </font>
    <font>
      <b/>
      <sz val="20"/>
      <color theme="1"/>
      <name val="Arial Narrow"/>
      <family val="2"/>
    </font>
    <font>
      <sz val="12"/>
      <color theme="0"/>
      <name val="Arial Narrow"/>
      <family val="2"/>
    </font>
    <font>
      <b/>
      <sz val="16"/>
      <color theme="1"/>
      <name val="Arial Narrow"/>
      <family val="2"/>
    </font>
    <font>
      <sz val="12"/>
      <color rgb="FFFF0000"/>
      <name val="Arial Narrow"/>
      <family val="2"/>
    </font>
    <font>
      <b/>
      <sz val="18"/>
      <color theme="1"/>
      <name val="Arial Narrow"/>
      <family val="2"/>
    </font>
    <font>
      <sz val="14"/>
      <color theme="1"/>
      <name val="Arial Narrow"/>
      <family val="2"/>
    </font>
    <font>
      <b/>
      <u/>
      <sz val="14"/>
      <color theme="1"/>
      <name val="Arial Narrow"/>
      <family val="2"/>
    </font>
    <font>
      <sz val="11.5"/>
      <color theme="1"/>
      <name val="Arial Narrow"/>
      <family val="2"/>
    </font>
    <font>
      <sz val="9"/>
      <color indexed="81"/>
      <name val="Tahoma"/>
      <family val="2"/>
    </font>
    <font>
      <b/>
      <sz val="9"/>
      <color indexed="81"/>
      <name val="Tahoma"/>
      <family val="2"/>
    </font>
    <font>
      <u/>
      <sz val="12"/>
      <color theme="1"/>
      <name val="Arial Narrow"/>
      <family val="2"/>
    </font>
    <font>
      <b/>
      <sz val="13"/>
      <color theme="1"/>
      <name val="Arial Narrow"/>
      <family val="2"/>
    </font>
    <font>
      <sz val="13"/>
      <color theme="1"/>
      <name val="Arial Narrow"/>
      <family val="2"/>
    </font>
    <font>
      <i/>
      <sz val="10"/>
      <color theme="1"/>
      <name val="Arial Narrow"/>
      <family val="2"/>
    </font>
    <font>
      <sz val="14"/>
      <name val="Arial Narrow"/>
      <family val="2"/>
    </font>
    <font>
      <sz val="11"/>
      <color rgb="FFFF0000"/>
      <name val="Arial Narrow"/>
      <family val="2"/>
    </font>
    <font>
      <b/>
      <sz val="14"/>
      <name val="Arial Narrow"/>
      <family val="2"/>
    </font>
    <font>
      <b/>
      <u/>
      <sz val="14"/>
      <name val="Arial Narrow"/>
      <family val="2"/>
    </font>
    <font>
      <b/>
      <sz val="12"/>
      <color rgb="FF292934"/>
      <name val="Arial Narrow"/>
      <family val="2"/>
    </font>
    <font>
      <sz val="8"/>
      <color theme="1"/>
      <name val="Arial Narrow"/>
      <family val="2"/>
    </font>
    <font>
      <b/>
      <u/>
      <sz val="11.5"/>
      <color theme="1"/>
      <name val="Arial Narrow"/>
      <family val="2"/>
    </font>
    <font>
      <b/>
      <sz val="14"/>
      <color theme="0"/>
      <name val="Arial Narrow"/>
      <family val="2"/>
    </font>
    <font>
      <sz val="14"/>
      <color theme="0"/>
      <name val="Arial Narrow"/>
      <family val="2"/>
    </font>
    <font>
      <b/>
      <u/>
      <sz val="14"/>
      <color theme="0"/>
      <name val="Arial Narrow"/>
      <family val="2"/>
    </font>
  </fonts>
  <fills count="14">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rgb="FFFFFF00"/>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6DF572"/>
        <bgColor indexed="64"/>
      </patternFill>
    </fill>
    <fill>
      <patternFill patternType="solid">
        <fgColor rgb="FF80C2F0"/>
        <bgColor indexed="64"/>
      </patternFill>
    </fill>
    <fill>
      <patternFill patternType="solid">
        <fgColor rgb="FFFFFF66"/>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auto="1"/>
      </left>
      <right/>
      <top/>
      <bottom style="thin">
        <color auto="1"/>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ck">
        <color auto="1"/>
      </left>
      <right style="thick">
        <color auto="1"/>
      </right>
      <top style="thick">
        <color auto="1"/>
      </top>
      <bottom style="thick">
        <color auto="1"/>
      </bottom>
      <diagonal/>
    </border>
    <border>
      <left/>
      <right style="thick">
        <color auto="1"/>
      </right>
      <top/>
      <bottom/>
      <diagonal/>
    </border>
    <border>
      <left style="thick">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ck">
        <color auto="1"/>
      </left>
      <right style="medium">
        <color auto="1"/>
      </right>
      <top style="medium">
        <color auto="1"/>
      </top>
      <bottom style="medium">
        <color auto="1"/>
      </bottom>
      <diagonal/>
    </border>
    <border>
      <left style="medium">
        <color auto="1"/>
      </left>
      <right style="thick">
        <color auto="1"/>
      </right>
      <top style="medium">
        <color auto="1"/>
      </top>
      <bottom style="medium">
        <color auto="1"/>
      </bottom>
      <diagonal/>
    </border>
    <border>
      <left style="thick">
        <color auto="1"/>
      </left>
      <right style="medium">
        <color auto="1"/>
      </right>
      <top style="medium">
        <color auto="1"/>
      </top>
      <bottom style="thick">
        <color auto="1"/>
      </bottom>
      <diagonal/>
    </border>
    <border>
      <left style="medium">
        <color auto="1"/>
      </left>
      <right style="thick">
        <color auto="1"/>
      </right>
      <top style="medium">
        <color auto="1"/>
      </top>
      <bottom style="thick">
        <color auto="1"/>
      </bottom>
      <diagonal/>
    </border>
    <border>
      <left style="thin">
        <color indexed="64"/>
      </left>
      <right style="thin">
        <color indexed="64"/>
      </right>
      <top style="hair">
        <color indexed="64"/>
      </top>
      <bottom style="hair">
        <color indexed="64"/>
      </bottom>
      <diagonal/>
    </border>
  </borders>
  <cellStyleXfs count="6">
    <xf numFmtId="0" fontId="0" fillId="0" borderId="0"/>
    <xf numFmtId="0" fontId="3" fillId="0" borderId="0"/>
    <xf numFmtId="0" fontId="7" fillId="0" borderId="0"/>
    <xf numFmtId="0" fontId="9" fillId="0" borderId="0"/>
    <xf numFmtId="0" fontId="9" fillId="0" borderId="0"/>
    <xf numFmtId="0" fontId="9" fillId="0" borderId="0"/>
  </cellStyleXfs>
  <cellXfs count="671">
    <xf numFmtId="0" fontId="0" fillId="0" borderId="0" xfId="0"/>
    <xf numFmtId="0" fontId="3" fillId="0" borderId="0" xfId="1"/>
    <xf numFmtId="0" fontId="3" fillId="0" borderId="0" xfId="1" applyBorder="1"/>
    <xf numFmtId="0" fontId="4" fillId="0" borderId="0" xfId="1" applyFont="1"/>
    <xf numFmtId="0" fontId="4" fillId="0" borderId="0" xfId="1" applyFont="1" applyBorder="1"/>
    <xf numFmtId="0" fontId="4" fillId="0" borderId="0" xfId="1" applyFont="1" applyBorder="1" applyAlignment="1">
      <alignment horizontal="center" vertical="center"/>
    </xf>
    <xf numFmtId="0" fontId="4" fillId="0" borderId="0" xfId="1" applyFont="1" applyBorder="1" applyAlignment="1">
      <alignment horizontal="left" vertical="center" wrapText="1"/>
    </xf>
    <xf numFmtId="0" fontId="4" fillId="0" borderId="0" xfId="1" applyFont="1" applyBorder="1" applyAlignment="1">
      <alignment horizontal="center" vertical="center" wrapText="1"/>
    </xf>
    <xf numFmtId="9" fontId="4" fillId="0" borderId="0" xfId="1" applyNumberFormat="1" applyFont="1" applyBorder="1" applyAlignment="1">
      <alignment horizontal="center" vertical="center" wrapText="1"/>
    </xf>
    <xf numFmtId="0" fontId="8" fillId="0" borderId="0" xfId="1" applyFont="1" applyBorder="1" applyAlignment="1">
      <alignment horizontal="center"/>
    </xf>
    <xf numFmtId="0" fontId="8" fillId="0" borderId="0" xfId="1" applyFont="1" applyBorder="1"/>
    <xf numFmtId="0" fontId="2" fillId="0" borderId="0" xfId="1" applyFont="1" applyBorder="1"/>
    <xf numFmtId="0" fontId="2" fillId="0" borderId="0" xfId="1" applyFont="1"/>
    <xf numFmtId="0" fontId="2" fillId="0" borderId="0" xfId="1" applyFont="1" applyBorder="1" applyAlignment="1">
      <alignment horizontal="center" vertical="center"/>
    </xf>
    <xf numFmtId="0" fontId="6" fillId="0" borderId="0" xfId="1" applyFont="1" applyBorder="1"/>
    <xf numFmtId="0" fontId="2" fillId="0" borderId="0" xfId="1" applyFont="1" applyBorder="1" applyAlignment="1">
      <alignment horizontal="justify" wrapText="1"/>
    </xf>
    <xf numFmtId="0" fontId="0" fillId="0" borderId="0" xfId="2" applyFont="1" applyBorder="1"/>
    <xf numFmtId="0" fontId="2" fillId="0" borderId="0" xfId="1" applyFont="1" applyBorder="1" applyAlignment="1">
      <alignment horizontal="left" vertical="top" wrapText="1"/>
    </xf>
    <xf numFmtId="0" fontId="2" fillId="0" borderId="0" xfId="1" applyFont="1" applyBorder="1" applyAlignment="1">
      <alignment vertical="top"/>
    </xf>
    <xf numFmtId="0" fontId="2" fillId="0" borderId="0" xfId="1" applyFont="1" applyBorder="1" applyAlignment="1">
      <alignment horizontal="justify" vertical="top" wrapText="1"/>
    </xf>
    <xf numFmtId="0" fontId="3" fillId="0" borderId="0" xfId="1" applyBorder="1" applyAlignment="1">
      <alignment vertical="top"/>
    </xf>
    <xf numFmtId="0" fontId="11" fillId="0" borderId="0" xfId="0" applyFont="1"/>
    <xf numFmtId="0" fontId="11" fillId="0" borderId="0" xfId="0" applyFont="1" applyAlignment="1"/>
    <xf numFmtId="0" fontId="11" fillId="0" borderId="0" xfId="0" quotePrefix="1" applyFont="1" applyAlignment="1">
      <alignment horizontal="center"/>
    </xf>
    <xf numFmtId="0" fontId="11" fillId="0" borderId="1" xfId="0" applyFont="1" applyBorder="1"/>
    <xf numFmtId="0" fontId="11" fillId="0" borderId="1" xfId="0" applyFont="1" applyBorder="1" applyAlignment="1">
      <alignment vertical="top"/>
    </xf>
    <xf numFmtId="0" fontId="11" fillId="0" borderId="0" xfId="0" applyFont="1" applyBorder="1"/>
    <xf numFmtId="0" fontId="11" fillId="0" borderId="0" xfId="0" applyFont="1" applyFill="1" applyAlignment="1">
      <alignment vertical="center"/>
    </xf>
    <xf numFmtId="0" fontId="12"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justify" vertical="center" wrapText="1"/>
    </xf>
    <xf numFmtId="9" fontId="11" fillId="0" borderId="1" xfId="0" applyNumberFormat="1" applyFont="1" applyFill="1" applyBorder="1" applyAlignment="1">
      <alignment horizontal="center" vertical="center"/>
    </xf>
    <xf numFmtId="0" fontId="11" fillId="0" borderId="1" xfId="0" applyFont="1" applyFill="1" applyBorder="1" applyAlignment="1">
      <alignment horizontal="justify" vertical="center"/>
    </xf>
    <xf numFmtId="0" fontId="11" fillId="0" borderId="1" xfId="0" applyFont="1" applyFill="1" applyBorder="1" applyAlignment="1">
      <alignment vertical="center"/>
    </xf>
    <xf numFmtId="0" fontId="11"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11" fillId="0" borderId="0" xfId="0" applyFont="1" applyAlignment="1">
      <alignment horizontal="center"/>
    </xf>
    <xf numFmtId="0" fontId="11" fillId="0" borderId="0" xfId="0" applyFont="1" applyAlignment="1">
      <alignment horizontal="justify" vertical="center"/>
    </xf>
    <xf numFmtId="0" fontId="11" fillId="0" borderId="1" xfId="0" applyFont="1" applyBorder="1" applyAlignment="1">
      <alignment horizontal="center"/>
    </xf>
    <xf numFmtId="0" fontId="19" fillId="0" borderId="0" xfId="0" applyFont="1"/>
    <xf numFmtId="0" fontId="12" fillId="0" borderId="1" xfId="0" applyFont="1" applyBorder="1" applyAlignment="1">
      <alignment horizontal="center" vertical="center" wrapText="1"/>
    </xf>
    <xf numFmtId="0" fontId="4" fillId="0" borderId="1" xfId="0" applyFont="1" applyBorder="1" applyAlignment="1">
      <alignment horizontal="center" vertical="center"/>
    </xf>
    <xf numFmtId="41" fontId="11" fillId="0" borderId="0" xfId="0" applyNumberFormat="1" applyFont="1"/>
    <xf numFmtId="0" fontId="11" fillId="0" borderId="0" xfId="0" applyFont="1" applyAlignment="1">
      <alignment vertical="center"/>
    </xf>
    <xf numFmtId="9" fontId="11" fillId="0" borderId="1" xfId="0" applyNumberFormat="1" applyFont="1" applyBorder="1" applyAlignment="1">
      <alignment horizontal="center" vertical="center"/>
    </xf>
    <xf numFmtId="0" fontId="4" fillId="0" borderId="1" xfId="0" applyFont="1" applyBorder="1"/>
    <xf numFmtId="0" fontId="21" fillId="0" borderId="0" xfId="0" applyFont="1"/>
    <xf numFmtId="0" fontId="23" fillId="0" borderId="0" xfId="0" applyFont="1" applyAlignment="1"/>
    <xf numFmtId="0" fontId="23" fillId="0" borderId="0" xfId="0" applyFont="1" applyAlignment="1">
      <alignment horizontal="center"/>
    </xf>
    <xf numFmtId="0" fontId="5" fillId="0" borderId="0" xfId="0" applyFont="1" applyAlignment="1"/>
    <xf numFmtId="0" fontId="11" fillId="0" borderId="0" xfId="0" applyFont="1" applyAlignment="1">
      <alignment vertical="top"/>
    </xf>
    <xf numFmtId="9" fontId="11" fillId="0" borderId="1" xfId="0" applyNumberFormat="1" applyFont="1" applyFill="1" applyBorder="1" applyAlignment="1">
      <alignment horizontal="center" vertical="center" wrapText="1"/>
    </xf>
    <xf numFmtId="0" fontId="23" fillId="0" borderId="0" xfId="0" applyFont="1" applyAlignment="1">
      <alignment horizontal="left"/>
    </xf>
    <xf numFmtId="41" fontId="11" fillId="0" borderId="1" xfId="0" applyNumberFormat="1" applyFont="1" applyFill="1" applyBorder="1" applyAlignment="1">
      <alignment vertical="center"/>
    </xf>
    <xf numFmtId="0" fontId="2" fillId="0" borderId="0" xfId="1" applyFont="1" applyBorder="1" applyAlignment="1">
      <alignment horizontal="left" vertical="top" wrapText="1"/>
    </xf>
    <xf numFmtId="0" fontId="2" fillId="0" borderId="0" xfId="1" applyFont="1" applyBorder="1" applyAlignment="1">
      <alignment horizontal="justify" vertical="top" wrapText="1"/>
    </xf>
    <xf numFmtId="0" fontId="25" fillId="0" borderId="1" xfId="0" applyFont="1" applyFill="1" applyBorder="1" applyAlignment="1">
      <alignment horizontal="center" vertical="center" wrapText="1"/>
    </xf>
    <xf numFmtId="165" fontId="11" fillId="0" borderId="0" xfId="0" applyNumberFormat="1" applyFont="1"/>
    <xf numFmtId="166" fontId="11" fillId="0" borderId="0" xfId="0" applyNumberFormat="1" applyFont="1"/>
    <xf numFmtId="165" fontId="3" fillId="0" borderId="0" xfId="1" applyNumberFormat="1" applyBorder="1" applyAlignment="1">
      <alignment vertical="top"/>
    </xf>
    <xf numFmtId="0" fontId="10" fillId="0" borderId="0" xfId="0" applyFont="1"/>
    <xf numFmtId="0" fontId="15" fillId="0" borderId="0" xfId="0" applyFont="1" applyAlignment="1">
      <alignment horizontal="center"/>
    </xf>
    <xf numFmtId="0" fontId="12" fillId="0" borderId="0" xfId="0" applyFont="1" applyAlignment="1">
      <alignment horizontal="center"/>
    </xf>
    <xf numFmtId="0" fontId="10" fillId="0" borderId="1" xfId="3" applyFont="1" applyFill="1" applyBorder="1" applyAlignment="1">
      <alignment horizontal="center" vertical="top" wrapText="1"/>
    </xf>
    <xf numFmtId="41" fontId="10" fillId="0" borderId="1" xfId="3" applyNumberFormat="1" applyFont="1" applyFill="1" applyBorder="1" applyAlignment="1">
      <alignment vertical="top"/>
    </xf>
    <xf numFmtId="4" fontId="10" fillId="0" borderId="1" xfId="3" applyNumberFormat="1" applyFont="1" applyFill="1" applyBorder="1" applyAlignment="1">
      <alignment vertical="top"/>
    </xf>
    <xf numFmtId="9" fontId="10" fillId="0" borderId="1" xfId="3" applyNumberFormat="1" applyFont="1" applyFill="1" applyBorder="1" applyAlignment="1">
      <alignment horizontal="center" vertical="top"/>
    </xf>
    <xf numFmtId="9" fontId="11" fillId="0" borderId="1" xfId="0" applyNumberFormat="1" applyFont="1" applyFill="1" applyBorder="1" applyAlignment="1">
      <alignment horizontal="center" vertical="top" wrapText="1"/>
    </xf>
    <xf numFmtId="0" fontId="10" fillId="0" borderId="1" xfId="3" applyFont="1" applyFill="1" applyBorder="1" applyAlignment="1">
      <alignment horizontal="center" vertical="top"/>
    </xf>
    <xf numFmtId="0" fontId="11" fillId="0" borderId="8" xfId="0" applyFont="1" applyFill="1" applyBorder="1" applyAlignment="1">
      <alignment horizontal="center" vertical="top" wrapText="1"/>
    </xf>
    <xf numFmtId="0" fontId="10" fillId="0" borderId="7" xfId="3" applyFont="1" applyFill="1" applyBorder="1" applyAlignment="1">
      <alignment horizontal="justify" vertical="top"/>
    </xf>
    <xf numFmtId="0" fontId="11" fillId="0" borderId="9" xfId="0" applyFont="1" applyBorder="1" applyAlignment="1">
      <alignment horizontal="center" vertical="top" wrapText="1"/>
    </xf>
    <xf numFmtId="0" fontId="10" fillId="0" borderId="10" xfId="3" applyFont="1" applyFill="1" applyBorder="1" applyAlignment="1">
      <alignment horizontal="justify" vertical="top" wrapText="1"/>
    </xf>
    <xf numFmtId="4" fontId="10" fillId="0" borderId="34" xfId="3" applyNumberFormat="1" applyFont="1" applyFill="1" applyBorder="1" applyAlignment="1">
      <alignment vertical="top"/>
    </xf>
    <xf numFmtId="0" fontId="11" fillId="0" borderId="5" xfId="0" applyFont="1" applyFill="1" applyBorder="1" applyAlignment="1">
      <alignment horizontal="center" vertical="top" wrapText="1"/>
    </xf>
    <xf numFmtId="0" fontId="11" fillId="0" borderId="9" xfId="0" applyFont="1" applyBorder="1" applyAlignment="1">
      <alignment horizontal="left" vertical="top" wrapText="1"/>
    </xf>
    <xf numFmtId="0" fontId="10" fillId="0" borderId="7" xfId="3" applyFont="1" applyFill="1" applyBorder="1" applyAlignment="1">
      <alignment horizontal="justify" vertical="top" wrapText="1"/>
    </xf>
    <xf numFmtId="0" fontId="11" fillId="0" borderId="5" xfId="0" applyFont="1" applyFill="1" applyBorder="1" applyAlignment="1">
      <alignment horizontal="center" vertical="top"/>
    </xf>
    <xf numFmtId="0" fontId="10" fillId="0" borderId="10" xfId="4" applyFont="1" applyFill="1" applyBorder="1" applyAlignment="1">
      <alignment horizontal="justify" vertical="top"/>
    </xf>
    <xf numFmtId="41" fontId="11" fillId="0" borderId="34" xfId="0" applyNumberFormat="1" applyFont="1" applyFill="1" applyBorder="1" applyAlignment="1">
      <alignment horizontal="center" vertical="top" wrapText="1"/>
    </xf>
    <xf numFmtId="0" fontId="10" fillId="0" borderId="7" xfId="4" applyFont="1" applyFill="1" applyBorder="1" applyAlignment="1">
      <alignment horizontal="justify" vertical="top"/>
    </xf>
    <xf numFmtId="0" fontId="11" fillId="0" borderId="6" xfId="0" applyFont="1" applyBorder="1" applyAlignment="1">
      <alignment horizontal="left" vertical="top" wrapText="1"/>
    </xf>
    <xf numFmtId="0" fontId="11" fillId="0" borderId="6" xfId="0" applyFont="1" applyBorder="1" applyAlignment="1">
      <alignment horizontal="center" vertical="top" wrapText="1"/>
    </xf>
    <xf numFmtId="0" fontId="11" fillId="0" borderId="7" xfId="0" applyFont="1" applyFill="1" applyBorder="1" applyAlignment="1">
      <alignment horizontal="justify" vertical="top" wrapText="1"/>
    </xf>
    <xf numFmtId="0" fontId="11" fillId="0" borderId="8" xfId="0" applyFont="1" applyFill="1" applyBorder="1" applyAlignment="1">
      <alignment horizontal="center" vertical="top"/>
    </xf>
    <xf numFmtId="0" fontId="10" fillId="0" borderId="7" xfId="4" applyFont="1" applyFill="1" applyBorder="1" applyAlignment="1">
      <alignment horizontal="justify" vertical="top" wrapText="1"/>
    </xf>
    <xf numFmtId="0" fontId="10" fillId="0" borderId="15" xfId="4" applyFont="1" applyFill="1" applyBorder="1" applyAlignment="1">
      <alignment horizontal="justify" vertical="top"/>
    </xf>
    <xf numFmtId="0" fontId="11" fillId="0" borderId="14" xfId="0" applyFont="1" applyBorder="1" applyAlignment="1">
      <alignment horizontal="left" vertical="top" wrapText="1"/>
    </xf>
    <xf numFmtId="0" fontId="11" fillId="0" borderId="14" xfId="0" applyFont="1" applyBorder="1" applyAlignment="1">
      <alignment horizontal="center" vertical="top" wrapText="1"/>
    </xf>
    <xf numFmtId="0" fontId="10" fillId="0" borderId="15" xfId="4" applyFont="1" applyFill="1" applyBorder="1" applyAlignment="1">
      <alignment horizontal="justify" vertical="top" wrapText="1"/>
    </xf>
    <xf numFmtId="41" fontId="11" fillId="0" borderId="37" xfId="0" applyNumberFormat="1" applyFont="1" applyFill="1" applyBorder="1" applyAlignment="1">
      <alignment horizontal="center" vertical="top" wrapText="1"/>
    </xf>
    <xf numFmtId="0" fontId="10" fillId="0" borderId="7" xfId="5" applyFont="1" applyFill="1" applyBorder="1" applyAlignment="1">
      <alignment horizontal="justify" vertical="top" wrapText="1"/>
    </xf>
    <xf numFmtId="0" fontId="11" fillId="0" borderId="13" xfId="0" applyFont="1" applyFill="1" applyBorder="1" applyAlignment="1">
      <alignment horizontal="center" vertical="top"/>
    </xf>
    <xf numFmtId="0" fontId="11" fillId="0" borderId="15" xfId="0" applyFont="1" applyFill="1" applyBorder="1" applyAlignment="1">
      <alignment horizontal="justify" vertical="top" wrapText="1"/>
    </xf>
    <xf numFmtId="0" fontId="11" fillId="0" borderId="12" xfId="0" applyFont="1" applyFill="1" applyBorder="1" applyAlignment="1">
      <alignment horizontal="justify" vertical="top" wrapText="1"/>
    </xf>
    <xf numFmtId="0" fontId="10" fillId="0" borderId="7" xfId="0" applyFont="1" applyFill="1" applyBorder="1" applyAlignment="1">
      <alignment vertical="top" wrapText="1"/>
    </xf>
    <xf numFmtId="0" fontId="11" fillId="0" borderId="7" xfId="0" applyFont="1" applyBorder="1" applyAlignment="1">
      <alignment horizontal="justify" vertical="top" wrapText="1"/>
    </xf>
    <xf numFmtId="41" fontId="10" fillId="0" borderId="34" xfId="3" applyNumberFormat="1" applyFont="1" applyFill="1" applyBorder="1" applyAlignment="1">
      <alignment vertical="top"/>
    </xf>
    <xf numFmtId="0" fontId="10" fillId="0" borderId="15" xfId="0" applyFont="1" applyFill="1" applyBorder="1" applyAlignment="1">
      <alignment vertical="top" wrapText="1"/>
    </xf>
    <xf numFmtId="0" fontId="11" fillId="0" borderId="15" xfId="0" applyFont="1" applyBorder="1" applyAlignment="1">
      <alignment horizontal="justify" vertical="top" wrapText="1"/>
    </xf>
    <xf numFmtId="41" fontId="10" fillId="0" borderId="4" xfId="3" applyNumberFormat="1" applyFont="1" applyFill="1" applyBorder="1" applyAlignment="1">
      <alignment vertical="top"/>
    </xf>
    <xf numFmtId="41" fontId="10" fillId="0" borderId="37" xfId="3" applyNumberFormat="1" applyFont="1" applyFill="1" applyBorder="1" applyAlignment="1">
      <alignment vertical="top"/>
    </xf>
    <xf numFmtId="0" fontId="16" fillId="0" borderId="7" xfId="0" applyFont="1" applyFill="1" applyBorder="1" applyAlignment="1">
      <alignment vertical="top" wrapText="1"/>
    </xf>
    <xf numFmtId="0" fontId="10" fillId="0" borderId="15" xfId="3" applyFont="1" applyFill="1" applyBorder="1" applyAlignment="1">
      <alignment horizontal="justify" vertical="top" wrapText="1"/>
    </xf>
    <xf numFmtId="9" fontId="11" fillId="0" borderId="4" xfId="0" applyNumberFormat="1" applyFont="1" applyFill="1" applyBorder="1" applyAlignment="1">
      <alignment horizontal="center" vertical="top" wrapText="1"/>
    </xf>
    <xf numFmtId="0" fontId="11" fillId="0" borderId="40" xfId="0" applyFont="1" applyBorder="1" applyAlignment="1">
      <alignment horizontal="left" vertical="top" wrapText="1"/>
    </xf>
    <xf numFmtId="0" fontId="11" fillId="0" borderId="40" xfId="0" applyFont="1" applyBorder="1" applyAlignment="1">
      <alignment horizontal="center" vertical="top" wrapText="1"/>
    </xf>
    <xf numFmtId="0" fontId="10" fillId="0" borderId="39" xfId="3" applyFont="1" applyFill="1" applyBorder="1" applyAlignment="1">
      <alignment horizontal="justify" vertical="top" wrapText="1"/>
    </xf>
    <xf numFmtId="0" fontId="11" fillId="0" borderId="41" xfId="0" applyFont="1" applyFill="1" applyBorder="1" applyAlignment="1">
      <alignment vertical="top"/>
    </xf>
    <xf numFmtId="0" fontId="11" fillId="0" borderId="41" xfId="0" applyFont="1" applyFill="1" applyBorder="1" applyAlignment="1">
      <alignment horizontal="center" vertical="top"/>
    </xf>
    <xf numFmtId="43" fontId="11" fillId="0" borderId="41" xfId="0" applyNumberFormat="1" applyFont="1" applyFill="1" applyBorder="1" applyAlignment="1">
      <alignment vertical="top"/>
    </xf>
    <xf numFmtId="43" fontId="11" fillId="0" borderId="40" xfId="0" applyNumberFormat="1" applyFont="1" applyFill="1" applyBorder="1" applyAlignment="1">
      <alignment vertical="top"/>
    </xf>
    <xf numFmtId="9" fontId="11" fillId="0" borderId="41" xfId="0" applyNumberFormat="1" applyFont="1" applyFill="1" applyBorder="1" applyAlignment="1">
      <alignment horizontal="center" vertical="top" wrapText="1"/>
    </xf>
    <xf numFmtId="41" fontId="11" fillId="0" borderId="40" xfId="0" applyNumberFormat="1" applyFont="1" applyFill="1" applyBorder="1" applyAlignment="1">
      <alignment vertical="top"/>
    </xf>
    <xf numFmtId="41" fontId="11" fillId="0" borderId="43" xfId="0" applyNumberFormat="1" applyFont="1" applyFill="1" applyBorder="1" applyAlignment="1">
      <alignment vertical="top"/>
    </xf>
    <xf numFmtId="0" fontId="11" fillId="0" borderId="38" xfId="0" applyFont="1" applyFill="1" applyBorder="1" applyAlignment="1">
      <alignment horizontal="center" vertical="top"/>
    </xf>
    <xf numFmtId="0" fontId="11" fillId="0" borderId="39" xfId="0" applyFont="1" applyFill="1" applyBorder="1" applyAlignment="1">
      <alignment horizontal="justify" vertical="top" wrapText="1"/>
    </xf>
    <xf numFmtId="0" fontId="11" fillId="0" borderId="39" xfId="0" applyFont="1" applyBorder="1" applyAlignment="1">
      <alignment horizontal="justify" vertical="top"/>
    </xf>
    <xf numFmtId="41" fontId="11" fillId="0" borderId="41" xfId="0" applyNumberFormat="1" applyFont="1" applyFill="1" applyBorder="1" applyAlignment="1">
      <alignment horizontal="center" vertical="top" wrapText="1"/>
    </xf>
    <xf numFmtId="0" fontId="11" fillId="0" borderId="41" xfId="0" applyFont="1" applyFill="1" applyBorder="1" applyAlignment="1">
      <alignment horizontal="center" vertical="top" wrapText="1"/>
    </xf>
    <xf numFmtId="41" fontId="11" fillId="0" borderId="42" xfId="0" applyNumberFormat="1" applyFont="1" applyFill="1" applyBorder="1" applyAlignment="1">
      <alignment horizontal="center" vertical="top" wrapText="1"/>
    </xf>
    <xf numFmtId="0" fontId="11" fillId="0" borderId="8" xfId="0" applyFont="1" applyBorder="1" applyAlignment="1">
      <alignment horizontal="left" vertical="top" wrapText="1"/>
    </xf>
    <xf numFmtId="0" fontId="23" fillId="0" borderId="0" xfId="0" applyFont="1" applyAlignment="1">
      <alignment horizontal="center"/>
    </xf>
    <xf numFmtId="0" fontId="10" fillId="0" borderId="1" xfId="0" applyFont="1" applyFill="1" applyBorder="1" applyAlignment="1">
      <alignment horizontal="justify" vertical="center" wrapText="1"/>
    </xf>
    <xf numFmtId="0" fontId="10" fillId="0" borderId="1" xfId="0" applyFont="1" applyFill="1" applyBorder="1" applyAlignment="1">
      <alignment horizontal="justify" vertical="center"/>
    </xf>
    <xf numFmtId="0" fontId="12" fillId="0" borderId="0" xfId="0" applyFont="1" applyFill="1" applyAlignment="1">
      <alignment vertical="center"/>
    </xf>
    <xf numFmtId="0" fontId="4" fillId="0" borderId="0" xfId="0" applyFont="1" applyFill="1" applyAlignment="1">
      <alignment vertical="top"/>
    </xf>
    <xf numFmtId="0" fontId="23" fillId="0" borderId="0" xfId="0" applyFont="1" applyFill="1" applyAlignment="1">
      <alignment horizontal="center"/>
    </xf>
    <xf numFmtId="0" fontId="23" fillId="0" borderId="0" xfId="0" applyFont="1" applyFill="1" applyAlignment="1"/>
    <xf numFmtId="0" fontId="11" fillId="0" borderId="0" xfId="0" applyFont="1" applyFill="1" applyAlignment="1"/>
    <xf numFmtId="0" fontId="11" fillId="0" borderId="0" xfId="0" applyNumberFormat="1" applyFont="1" applyFill="1" applyAlignment="1">
      <alignment vertical="top"/>
    </xf>
    <xf numFmtId="0" fontId="1" fillId="0" borderId="0" xfId="0" applyFont="1" applyFill="1" applyAlignment="1">
      <alignment vertical="center"/>
    </xf>
    <xf numFmtId="166" fontId="4" fillId="0" borderId="0" xfId="1" applyNumberFormat="1" applyFont="1"/>
    <xf numFmtId="166" fontId="8" fillId="0" borderId="0" xfId="1" applyNumberFormat="1" applyFont="1" applyBorder="1"/>
    <xf numFmtId="166" fontId="2" fillId="0" borderId="0" xfId="1" applyNumberFormat="1" applyFont="1"/>
    <xf numFmtId="166" fontId="3" fillId="0" borderId="0" xfId="1" applyNumberFormat="1"/>
    <xf numFmtId="0" fontId="11" fillId="0" borderId="11" xfId="0" applyFont="1" applyBorder="1" applyAlignment="1"/>
    <xf numFmtId="0" fontId="11" fillId="0" borderId="0" xfId="0" applyFont="1" applyBorder="1" applyAlignment="1"/>
    <xf numFmtId="0" fontId="2" fillId="0" borderId="0" xfId="1" applyFont="1" applyBorder="1" applyAlignment="1">
      <alignment horizontal="left" vertical="top" wrapText="1"/>
    </xf>
    <xf numFmtId="0" fontId="2" fillId="0" borderId="0" xfId="1" applyFont="1" applyBorder="1" applyAlignment="1">
      <alignment horizontal="justify" vertical="top" wrapText="1"/>
    </xf>
    <xf numFmtId="0" fontId="4" fillId="0" borderId="0" xfId="1" applyFont="1" applyBorder="1" applyAlignment="1">
      <alignment horizontal="left" vertical="center" wrapText="1"/>
    </xf>
    <xf numFmtId="0" fontId="29" fillId="2" borderId="1" xfId="1" applyFont="1" applyFill="1" applyBorder="1" applyAlignment="1">
      <alignment horizontal="center"/>
    </xf>
    <xf numFmtId="0" fontId="30" fillId="0" borderId="0" xfId="1" applyFont="1" applyBorder="1"/>
    <xf numFmtId="0" fontId="30" fillId="0" borderId="1" xfId="1" applyFont="1" applyBorder="1" applyAlignment="1">
      <alignment horizontal="center" vertical="center"/>
    </xf>
    <xf numFmtId="0" fontId="4" fillId="0" borderId="1" xfId="1" quotePrefix="1" applyFont="1" applyBorder="1" applyAlignment="1">
      <alignment horizontal="center" vertical="center"/>
    </xf>
    <xf numFmtId="0" fontId="8" fillId="2" borderId="1" xfId="1" applyFont="1" applyFill="1" applyBorder="1" applyAlignment="1">
      <alignment horizontal="center"/>
    </xf>
    <xf numFmtId="0" fontId="11" fillId="0" borderId="6" xfId="0" applyFont="1" applyBorder="1" applyAlignment="1">
      <alignment horizontal="justify" vertical="top"/>
    </xf>
    <xf numFmtId="0" fontId="11" fillId="0" borderId="7" xfId="0" applyFont="1" applyBorder="1" applyAlignment="1">
      <alignment horizontal="justify" vertical="top"/>
    </xf>
    <xf numFmtId="0" fontId="11" fillId="0" borderId="0" xfId="1" applyFont="1"/>
    <xf numFmtId="0" fontId="11" fillId="0" borderId="0" xfId="1" applyFont="1" applyAlignment="1">
      <alignment wrapText="1"/>
    </xf>
    <xf numFmtId="0" fontId="11" fillId="0" borderId="0" xfId="1" applyFont="1" applyAlignment="1">
      <alignment horizontal="right"/>
    </xf>
    <xf numFmtId="0" fontId="12" fillId="0" borderId="1" xfId="1" applyFont="1" applyBorder="1" applyAlignment="1">
      <alignment horizontal="center" vertical="center" wrapText="1"/>
    </xf>
    <xf numFmtId="0" fontId="31" fillId="0" borderId="1" xfId="1" applyFont="1" applyBorder="1" applyAlignment="1">
      <alignment horizontal="center" vertical="center"/>
    </xf>
    <xf numFmtId="0" fontId="31" fillId="0" borderId="1" xfId="1" applyFont="1" applyBorder="1" applyAlignment="1">
      <alignment horizontal="center" vertical="center" wrapText="1"/>
    </xf>
    <xf numFmtId="0" fontId="11" fillId="0" borderId="1" xfId="1" applyFont="1" applyBorder="1" applyAlignment="1">
      <alignment vertical="top" wrapText="1"/>
    </xf>
    <xf numFmtId="0" fontId="11" fillId="0" borderId="1" xfId="1" applyFont="1" applyBorder="1" applyAlignment="1">
      <alignment horizontal="left" vertical="top" wrapText="1"/>
    </xf>
    <xf numFmtId="20" fontId="11" fillId="0" borderId="5" xfId="1" quotePrefix="1" applyNumberFormat="1" applyFont="1" applyBorder="1" applyAlignment="1">
      <alignment vertical="top" wrapText="1"/>
    </xf>
    <xf numFmtId="49" fontId="11" fillId="0" borderId="5" xfId="1" applyNumberFormat="1" applyFont="1" applyBorder="1" applyAlignment="1">
      <alignment horizontal="right" vertical="top" wrapText="1"/>
    </xf>
    <xf numFmtId="0" fontId="11" fillId="0" borderId="7" xfId="1" applyFont="1" applyBorder="1" applyAlignment="1">
      <alignment vertical="top" wrapText="1"/>
    </xf>
    <xf numFmtId="0" fontId="11" fillId="0" borderId="6" xfId="1" applyFont="1" applyBorder="1" applyAlignment="1">
      <alignment vertical="top" wrapText="1"/>
    </xf>
    <xf numFmtId="0" fontId="11" fillId="0" borderId="6" xfId="1" applyFont="1" applyBorder="1" applyAlignment="1">
      <alignment horizontal="left" vertical="top" wrapText="1"/>
    </xf>
    <xf numFmtId="49" fontId="11" fillId="0" borderId="6" xfId="1" applyNumberFormat="1" applyFont="1" applyBorder="1" applyAlignment="1">
      <alignment horizontal="right" vertical="top" wrapText="1"/>
    </xf>
    <xf numFmtId="0" fontId="11" fillId="0" borderId="1" xfId="0" applyFont="1" applyBorder="1" applyAlignment="1">
      <alignment horizontal="justify" vertical="top"/>
    </xf>
    <xf numFmtId="0" fontId="11" fillId="0" borderId="5" xfId="1" quotePrefix="1" applyFont="1" applyBorder="1" applyAlignment="1">
      <alignment vertical="top" wrapText="1"/>
    </xf>
    <xf numFmtId="0" fontId="11" fillId="0" borderId="1" xfId="1" applyFont="1" applyBorder="1" applyAlignment="1">
      <alignment horizontal="justify" vertical="top"/>
    </xf>
    <xf numFmtId="0" fontId="11" fillId="0" borderId="5" xfId="0" applyFont="1" applyBorder="1" applyAlignment="1">
      <alignment horizontal="center" vertical="top" wrapText="1"/>
    </xf>
    <xf numFmtId="0" fontId="11" fillId="0" borderId="13" xfId="0" applyFont="1" applyBorder="1" applyAlignment="1">
      <alignment horizontal="center" vertical="top" wrapText="1"/>
    </xf>
    <xf numFmtId="0" fontId="10" fillId="0" borderId="7" xfId="0" applyFont="1" applyFill="1" applyBorder="1" applyAlignment="1">
      <alignment horizontal="justify" vertical="top" wrapText="1"/>
    </xf>
    <xf numFmtId="0" fontId="14" fillId="0" borderId="7" xfId="0" applyFont="1" applyFill="1" applyBorder="1" applyAlignment="1">
      <alignment vertical="top" wrapText="1"/>
    </xf>
    <xf numFmtId="0" fontId="11" fillId="0" borderId="0" xfId="0" applyFont="1" applyBorder="1" applyAlignment="1">
      <alignment horizontal="justify"/>
    </xf>
    <xf numFmtId="0" fontId="11" fillId="0" borderId="0" xfId="0" applyFont="1" applyFill="1" applyBorder="1" applyAlignment="1"/>
    <xf numFmtId="0" fontId="10" fillId="0" borderId="7" xfId="3" applyFont="1" applyFill="1" applyBorder="1" applyAlignment="1">
      <alignment horizontal="justify" vertical="center" wrapText="1"/>
    </xf>
    <xf numFmtId="0" fontId="10" fillId="0" borderId="7" xfId="3" applyFont="1" applyFill="1" applyBorder="1" applyAlignment="1">
      <alignment horizontal="justify" vertical="center"/>
    </xf>
    <xf numFmtId="0" fontId="11" fillId="0" borderId="6" xfId="0" applyFont="1" applyBorder="1"/>
    <xf numFmtId="0" fontId="11" fillId="0" borderId="7" xfId="0" applyFont="1" applyBorder="1" applyAlignment="1">
      <alignment vertical="top" wrapText="1"/>
    </xf>
    <xf numFmtId="0" fontId="11" fillId="0" borderId="5" xfId="1" quotePrefix="1" applyFont="1" applyBorder="1" applyAlignment="1">
      <alignment vertical="top"/>
    </xf>
    <xf numFmtId="0" fontId="23" fillId="0" borderId="0" xfId="0" applyFont="1" applyAlignment="1">
      <alignment horizontal="justify" vertical="center"/>
    </xf>
    <xf numFmtId="0" fontId="23" fillId="0" borderId="0" xfId="0" applyFont="1" applyAlignment="1">
      <alignment vertical="center"/>
    </xf>
    <xf numFmtId="0" fontId="5" fillId="0" borderId="0" xfId="0" applyFont="1" applyAlignment="1">
      <alignment vertical="center"/>
    </xf>
    <xf numFmtId="0" fontId="23" fillId="0" borderId="0" xfId="0" quotePrefix="1" applyFont="1" applyAlignment="1">
      <alignment vertical="center"/>
    </xf>
    <xf numFmtId="10" fontId="23" fillId="0" borderId="0" xfId="0" applyNumberFormat="1" applyFont="1" applyBorder="1" applyAlignment="1">
      <alignment vertical="center"/>
    </xf>
    <xf numFmtId="9" fontId="23" fillId="0" borderId="0" xfId="0" applyNumberFormat="1" applyFont="1" applyBorder="1" applyAlignment="1">
      <alignment vertical="center"/>
    </xf>
    <xf numFmtId="0" fontId="5" fillId="0" borderId="1" xfId="0" applyFont="1" applyBorder="1" applyAlignment="1">
      <alignment horizontal="center" vertical="center" wrapText="1"/>
    </xf>
    <xf numFmtId="10" fontId="23" fillId="0" borderId="0" xfId="0" applyNumberFormat="1" applyFont="1" applyBorder="1" applyAlignment="1">
      <alignment horizontal="center" vertical="center"/>
    </xf>
    <xf numFmtId="0" fontId="23" fillId="0" borderId="1" xfId="0" applyFont="1" applyBorder="1" applyAlignment="1">
      <alignment horizontal="center" vertical="center"/>
    </xf>
    <xf numFmtId="0" fontId="23" fillId="0" borderId="1" xfId="0" applyFont="1" applyBorder="1" applyAlignment="1">
      <alignment horizontal="center" vertical="center" wrapText="1"/>
    </xf>
    <xf numFmtId="0" fontId="23" fillId="0" borderId="1" xfId="0" applyFont="1" applyBorder="1" applyAlignment="1">
      <alignment horizontal="justify" vertical="center" wrapText="1"/>
    </xf>
    <xf numFmtId="9" fontId="23" fillId="0" borderId="1" xfId="0" applyNumberFormat="1" applyFont="1" applyBorder="1" applyAlignment="1">
      <alignment horizontal="center" vertical="center"/>
    </xf>
    <xf numFmtId="10" fontId="23" fillId="0" borderId="1" xfId="0" applyNumberFormat="1" applyFont="1" applyBorder="1" applyAlignment="1">
      <alignment horizontal="center" vertical="center"/>
    </xf>
    <xf numFmtId="0" fontId="23" fillId="0" borderId="1" xfId="0" applyNumberFormat="1" applyFont="1" applyBorder="1" applyAlignment="1">
      <alignment horizontal="center" vertical="center"/>
    </xf>
    <xf numFmtId="0" fontId="23" fillId="0" borderId="1" xfId="0" applyFont="1" applyBorder="1" applyAlignment="1">
      <alignment vertical="center"/>
    </xf>
    <xf numFmtId="0" fontId="23" fillId="0" borderId="1" xfId="0" applyFont="1" applyBorder="1" applyAlignment="1">
      <alignment horizontal="justify" vertical="center"/>
    </xf>
    <xf numFmtId="0" fontId="23" fillId="0" borderId="0" xfId="0" applyFont="1" applyAlignment="1">
      <alignment horizontal="center" vertical="center"/>
    </xf>
    <xf numFmtId="0" fontId="32" fillId="0" borderId="0" xfId="1" applyFont="1" applyBorder="1" applyAlignment="1">
      <alignment vertical="center"/>
    </xf>
    <xf numFmtId="0" fontId="4" fillId="0" borderId="0" xfId="0" applyFont="1"/>
    <xf numFmtId="0" fontId="4" fillId="0" borderId="0" xfId="0" applyFont="1" applyBorder="1"/>
    <xf numFmtId="0" fontId="12" fillId="3" borderId="0" xfId="0" applyFont="1" applyFill="1" applyBorder="1" applyAlignment="1">
      <alignment vertical="center"/>
    </xf>
    <xf numFmtId="0" fontId="6" fillId="3" borderId="0" xfId="0" applyFont="1" applyFill="1" applyBorder="1"/>
    <xf numFmtId="0" fontId="6" fillId="3" borderId="0" xfId="0" applyFont="1" applyFill="1" applyBorder="1" applyAlignment="1">
      <alignment vertical="center"/>
    </xf>
    <xf numFmtId="0" fontId="11" fillId="3" borderId="0" xfId="0" applyFont="1" applyFill="1" applyBorder="1" applyAlignment="1">
      <alignment vertical="center"/>
    </xf>
    <xf numFmtId="0" fontId="4" fillId="3" borderId="0" xfId="0" applyFont="1" applyFill="1" applyBorder="1" applyAlignment="1">
      <alignment vertical="center"/>
    </xf>
    <xf numFmtId="10" fontId="11" fillId="3" borderId="0" xfId="0" applyNumberFormat="1" applyFont="1" applyFill="1" applyBorder="1" applyAlignment="1">
      <alignment vertical="center"/>
    </xf>
    <xf numFmtId="0" fontId="4" fillId="3" borderId="0" xfId="0" applyFont="1" applyFill="1" applyBorder="1"/>
    <xf numFmtId="0" fontId="4" fillId="3" borderId="0" xfId="0" quotePrefix="1" applyFont="1" applyFill="1" applyBorder="1" applyAlignment="1">
      <alignment vertical="top"/>
    </xf>
    <xf numFmtId="0" fontId="4" fillId="0" borderId="0" xfId="0" applyFont="1" applyFill="1" applyBorder="1"/>
    <xf numFmtId="0" fontId="11" fillId="0" borderId="0" xfId="0" applyFont="1" applyFill="1" applyAlignment="1">
      <alignment vertical="top"/>
    </xf>
    <xf numFmtId="0" fontId="10" fillId="0" borderId="0" xfId="0" applyFont="1" applyFill="1" applyAlignment="1">
      <alignment vertical="top"/>
    </xf>
    <xf numFmtId="0" fontId="12" fillId="0" borderId="0" xfId="0" applyFont="1" applyFill="1" applyAlignment="1">
      <alignment vertical="top"/>
    </xf>
    <xf numFmtId="0" fontId="15" fillId="0" borderId="0" xfId="0" applyFont="1" applyFill="1" applyAlignment="1">
      <alignment vertical="top"/>
    </xf>
    <xf numFmtId="0" fontId="11" fillId="0" borderId="0" xfId="0" applyFont="1" applyFill="1" applyAlignment="1">
      <alignment horizontal="justify" vertical="top"/>
    </xf>
    <xf numFmtId="0" fontId="11" fillId="0" borderId="0" xfId="0" applyFont="1" applyFill="1" applyAlignment="1">
      <alignment horizontal="center" vertical="top"/>
    </xf>
    <xf numFmtId="0" fontId="15" fillId="0" borderId="0" xfId="0" applyFont="1" applyFill="1" applyAlignment="1">
      <alignment horizontal="left" vertical="top"/>
    </xf>
    <xf numFmtId="0" fontId="11" fillId="0" borderId="0" xfId="0" applyFont="1" applyFill="1" applyAlignment="1">
      <alignment horizontal="left" vertical="top"/>
    </xf>
    <xf numFmtId="0" fontId="12" fillId="0" borderId="0" xfId="0" applyFont="1" applyFill="1" applyAlignment="1">
      <alignment vertical="top" wrapText="1"/>
    </xf>
    <xf numFmtId="0" fontId="11" fillId="0" borderId="0" xfId="0" applyFont="1" applyFill="1" applyAlignment="1">
      <alignment horizontal="left" vertical="center"/>
    </xf>
    <xf numFmtId="0" fontId="15" fillId="0" borderId="0" xfId="0" applyFont="1" applyFill="1" applyAlignment="1">
      <alignment horizontal="left" vertical="center"/>
    </xf>
    <xf numFmtId="0" fontId="11" fillId="0" borderId="0" xfId="0" applyFont="1" applyFill="1" applyAlignment="1">
      <alignment horizontal="center" vertical="center"/>
    </xf>
    <xf numFmtId="0" fontId="11" fillId="0" borderId="0" xfId="0" applyFont="1" applyFill="1" applyAlignment="1">
      <alignment horizontal="justify" vertical="center"/>
    </xf>
    <xf numFmtId="0" fontId="15" fillId="0" borderId="0" xfId="0" applyFont="1" applyFill="1" applyAlignment="1">
      <alignment horizontal="justify" vertical="center"/>
    </xf>
    <xf numFmtId="0" fontId="12" fillId="0" borderId="23"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1" fillId="0" borderId="0" xfId="0" applyFont="1" applyFill="1" applyAlignment="1">
      <alignment vertical="top"/>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32" fillId="0" borderId="0" xfId="0" applyFont="1" applyAlignment="1">
      <alignment vertical="center"/>
    </xf>
    <xf numFmtId="0" fontId="5" fillId="0" borderId="0" xfId="0" applyFont="1" applyFill="1" applyBorder="1" applyAlignment="1"/>
    <xf numFmtId="0" fontId="5" fillId="0" borderId="30" xfId="0" applyFont="1" applyFill="1" applyBorder="1" applyAlignment="1"/>
    <xf numFmtId="0" fontId="4" fillId="0" borderId="0" xfId="0" applyFont="1" applyFill="1"/>
    <xf numFmtId="0" fontId="12" fillId="0" borderId="0" xfId="0" applyFont="1" applyFill="1" applyBorder="1" applyAlignment="1">
      <alignment vertical="center"/>
    </xf>
    <xf numFmtId="0" fontId="11" fillId="0" borderId="0" xfId="0" applyFont="1" applyFill="1" applyBorder="1" applyAlignment="1">
      <alignment vertical="center"/>
    </xf>
    <xf numFmtId="10" fontId="11" fillId="0" borderId="0" xfId="0" applyNumberFormat="1" applyFont="1" applyFill="1" applyBorder="1" applyAlignment="1">
      <alignment vertical="center"/>
    </xf>
    <xf numFmtId="0" fontId="5" fillId="11" borderId="36" xfId="0" applyFont="1" applyFill="1" applyBorder="1" applyAlignment="1">
      <alignment horizontal="center" vertical="center"/>
    </xf>
    <xf numFmtId="0" fontId="12" fillId="0" borderId="26" xfId="0" applyFont="1" applyFill="1" applyBorder="1" applyAlignment="1">
      <alignment vertical="center"/>
    </xf>
    <xf numFmtId="10" fontId="12" fillId="0" borderId="0" xfId="0" applyNumberFormat="1" applyFont="1" applyFill="1" applyBorder="1" applyAlignment="1">
      <alignment vertical="center"/>
    </xf>
    <xf numFmtId="0" fontId="12" fillId="0" borderId="36" xfId="0" applyFont="1" applyFill="1" applyBorder="1" applyAlignment="1">
      <alignment horizontal="center" vertical="center"/>
    </xf>
    <xf numFmtId="0" fontId="12" fillId="12" borderId="36" xfId="0" applyFont="1" applyFill="1" applyBorder="1" applyAlignment="1">
      <alignment horizontal="center" vertical="center"/>
    </xf>
    <xf numFmtId="0" fontId="12" fillId="13" borderId="36" xfId="0" applyFont="1" applyFill="1" applyBorder="1" applyAlignment="1">
      <alignment horizontal="center" vertical="center"/>
    </xf>
    <xf numFmtId="0" fontId="12" fillId="13" borderId="21" xfId="0" applyFont="1" applyFill="1" applyBorder="1" applyAlignment="1">
      <alignment vertical="center"/>
    </xf>
    <xf numFmtId="10" fontId="12" fillId="13" borderId="23" xfId="0" applyNumberFormat="1" applyFont="1" applyFill="1" applyBorder="1" applyAlignment="1">
      <alignment vertical="center"/>
    </xf>
    <xf numFmtId="0" fontId="13" fillId="0" borderId="0" xfId="0" applyFont="1" applyFill="1" applyBorder="1" applyAlignment="1">
      <alignment vertical="center" wrapText="1"/>
    </xf>
    <xf numFmtId="0" fontId="13" fillId="0" borderId="26" xfId="0" applyFont="1" applyFill="1" applyBorder="1" applyAlignment="1">
      <alignment vertical="center" wrapText="1"/>
    </xf>
    <xf numFmtId="0" fontId="14" fillId="0" borderId="0" xfId="0" applyFont="1" applyFill="1" applyBorder="1" applyAlignment="1">
      <alignment vertical="center"/>
    </xf>
    <xf numFmtId="0" fontId="10" fillId="0" borderId="0" xfId="0" applyFont="1" applyFill="1" applyBorder="1"/>
    <xf numFmtId="0" fontId="10" fillId="0" borderId="0" xfId="0" applyFont="1" applyFill="1"/>
    <xf numFmtId="0" fontId="10" fillId="0" borderId="0" xfId="0" applyFont="1" applyFill="1" applyBorder="1" applyAlignment="1">
      <alignment vertical="center" wrapText="1"/>
    </xf>
    <xf numFmtId="0" fontId="13" fillId="0" borderId="27" xfId="0" applyFont="1" applyFill="1" applyBorder="1" applyAlignment="1">
      <alignment vertical="center"/>
    </xf>
    <xf numFmtId="0" fontId="13" fillId="0" borderId="28" xfId="0" applyFont="1" applyFill="1" applyBorder="1" applyAlignment="1">
      <alignment vertical="center" wrapText="1"/>
    </xf>
    <xf numFmtId="0" fontId="13" fillId="0" borderId="27" xfId="0" applyFont="1" applyFill="1" applyBorder="1" applyAlignment="1">
      <alignment horizontal="center" vertical="center" wrapText="1"/>
    </xf>
    <xf numFmtId="9" fontId="10" fillId="0" borderId="0" xfId="0" applyNumberFormat="1" applyFont="1" applyFill="1" applyBorder="1" applyAlignment="1">
      <alignment vertical="center"/>
    </xf>
    <xf numFmtId="164" fontId="10" fillId="0" borderId="0" xfId="0" applyNumberFormat="1" applyFont="1" applyFill="1" applyBorder="1" applyAlignment="1">
      <alignment vertical="center" wrapText="1"/>
    </xf>
    <xf numFmtId="0" fontId="13" fillId="0" borderId="29" xfId="0" applyFont="1" applyFill="1" applyBorder="1" applyAlignment="1">
      <alignment horizontal="center" vertical="center" wrapText="1"/>
    </xf>
    <xf numFmtId="0" fontId="34" fillId="0" borderId="36"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33" fillId="0" borderId="0" xfId="0" applyFont="1" applyFill="1" applyBorder="1"/>
    <xf numFmtId="0" fontId="11" fillId="0" borderId="0" xfId="0" applyFont="1" applyFill="1" applyBorder="1" applyAlignment="1">
      <alignment vertical="top"/>
    </xf>
    <xf numFmtId="0" fontId="21" fillId="0" borderId="0" xfId="0" applyFont="1" applyFill="1" applyBorder="1"/>
    <xf numFmtId="0" fontId="10" fillId="0" borderId="0" xfId="0" applyFont="1" applyFill="1" applyBorder="1" applyAlignment="1">
      <alignment vertical="top"/>
    </xf>
    <xf numFmtId="9" fontId="10" fillId="0" borderId="0" xfId="0" applyNumberFormat="1" applyFont="1" applyFill="1" applyBorder="1" applyAlignment="1">
      <alignment vertical="top"/>
    </xf>
    <xf numFmtId="9" fontId="10" fillId="0" borderId="0" xfId="0" applyNumberFormat="1" applyFont="1" applyFill="1" applyBorder="1" applyAlignment="1">
      <alignment horizontal="center" vertical="top"/>
    </xf>
    <xf numFmtId="0" fontId="10" fillId="0" borderId="0" xfId="0" applyFont="1" applyFill="1" applyBorder="1" applyAlignment="1">
      <alignment vertical="top" wrapText="1"/>
    </xf>
    <xf numFmtId="0" fontId="13" fillId="0" borderId="36" xfId="0" applyFont="1" applyFill="1" applyBorder="1" applyAlignment="1">
      <alignment vertical="center"/>
    </xf>
    <xf numFmtId="0" fontId="13" fillId="0" borderId="36" xfId="0" applyFont="1" applyFill="1" applyBorder="1" applyAlignment="1">
      <alignment horizontal="center" vertical="center" wrapText="1"/>
    </xf>
    <xf numFmtId="0" fontId="13" fillId="0" borderId="30" xfId="0" applyFont="1" applyFill="1" applyBorder="1" applyAlignment="1">
      <alignment vertical="center" wrapText="1"/>
    </xf>
    <xf numFmtId="0" fontId="10" fillId="0" borderId="30" xfId="0" applyFont="1" applyFill="1" applyBorder="1" applyAlignment="1">
      <alignment vertical="center" wrapText="1"/>
    </xf>
    <xf numFmtId="0" fontId="4" fillId="3" borderId="0" xfId="0" quotePrefix="1" applyFont="1" applyFill="1" applyBorder="1" applyAlignment="1">
      <alignment horizontal="center" vertical="top"/>
    </xf>
    <xf numFmtId="0" fontId="13" fillId="0" borderId="20" xfId="0" applyFont="1" applyFill="1" applyBorder="1" applyAlignment="1">
      <alignment horizontal="center" vertical="center" wrapText="1"/>
    </xf>
    <xf numFmtId="0" fontId="13" fillId="0" borderId="20" xfId="0" applyFont="1" applyFill="1" applyBorder="1" applyAlignment="1">
      <alignment vertical="center" wrapText="1"/>
    </xf>
    <xf numFmtId="0" fontId="13" fillId="0" borderId="0" xfId="0" applyFont="1" applyFill="1" applyBorder="1" applyAlignment="1">
      <alignment vertical="center"/>
    </xf>
    <xf numFmtId="0" fontId="13" fillId="0" borderId="24" xfId="0" applyFont="1" applyFill="1" applyBorder="1" applyAlignment="1">
      <alignment vertical="center" wrapText="1"/>
    </xf>
    <xf numFmtId="0" fontId="12" fillId="0" borderId="22" xfId="0" applyFont="1" applyFill="1" applyBorder="1" applyAlignment="1">
      <alignment horizontal="center" vertical="center"/>
    </xf>
    <xf numFmtId="0" fontId="13" fillId="0" borderId="22" xfId="0" applyFont="1" applyFill="1" applyBorder="1" applyAlignment="1">
      <alignment vertical="center"/>
    </xf>
    <xf numFmtId="0" fontId="13" fillId="0" borderId="21" xfId="0" applyFont="1" applyFill="1" applyBorder="1" applyAlignment="1">
      <alignment vertical="center" wrapText="1"/>
    </xf>
    <xf numFmtId="0" fontId="13" fillId="0" borderId="23" xfId="0" applyFont="1" applyFill="1" applyBorder="1" applyAlignment="1">
      <alignment horizontal="center" vertical="center" wrapText="1"/>
    </xf>
    <xf numFmtId="0" fontId="5" fillId="4" borderId="44" xfId="0" applyFont="1" applyFill="1" applyBorder="1" applyAlignment="1">
      <alignment horizontal="center" vertical="center" wrapText="1"/>
    </xf>
    <xf numFmtId="0" fontId="12" fillId="0" borderId="17" xfId="0" applyFont="1" applyFill="1" applyBorder="1" applyAlignment="1">
      <alignment horizontal="center" vertical="center"/>
    </xf>
    <xf numFmtId="0" fontId="12" fillId="0" borderId="0" xfId="0" applyFont="1" applyFill="1" applyBorder="1" applyAlignment="1">
      <alignment vertical="center" wrapText="1"/>
    </xf>
    <xf numFmtId="0" fontId="12" fillId="0" borderId="30" xfId="0" applyFont="1" applyFill="1" applyBorder="1" applyAlignment="1">
      <alignment vertical="center" wrapText="1"/>
    </xf>
    <xf numFmtId="0" fontId="11" fillId="0" borderId="0" xfId="0" applyFont="1" applyFill="1" applyBorder="1" applyAlignment="1">
      <alignment horizontal="left" vertical="center" wrapText="1"/>
    </xf>
    <xf numFmtId="0" fontId="12" fillId="0" borderId="36" xfId="0" applyFont="1" applyFill="1" applyBorder="1" applyAlignment="1">
      <alignment vertical="center" wrapText="1"/>
    </xf>
    <xf numFmtId="0" fontId="12" fillId="0" borderId="0" xfId="0" applyFont="1" applyAlignment="1">
      <alignment horizontal="center" vertical="center"/>
    </xf>
    <xf numFmtId="0" fontId="12" fillId="0" borderId="36" xfId="0" applyFont="1" applyFill="1" applyBorder="1" applyAlignment="1">
      <alignment horizontal="center" vertical="top"/>
    </xf>
    <xf numFmtId="0" fontId="12" fillId="0" borderId="0" xfId="0" quotePrefix="1" applyFont="1" applyFill="1" applyBorder="1" applyAlignment="1">
      <alignment horizontal="left" vertical="top" wrapText="1"/>
    </xf>
    <xf numFmtId="0" fontId="12" fillId="0" borderId="23" xfId="0" applyFont="1" applyFill="1" applyBorder="1" applyAlignment="1">
      <alignment horizontal="center" vertical="top" wrapText="1"/>
    </xf>
    <xf numFmtId="0" fontId="11" fillId="0" borderId="0" xfId="0" applyFont="1" applyFill="1" applyBorder="1" applyAlignment="1">
      <alignment horizontal="center" vertical="top"/>
    </xf>
    <xf numFmtId="0" fontId="12" fillId="0" borderId="36" xfId="0" quotePrefix="1" applyFont="1" applyFill="1" applyBorder="1" applyAlignment="1">
      <alignment horizontal="left" vertical="top" wrapText="1"/>
    </xf>
    <xf numFmtId="0" fontId="12" fillId="0" borderId="24" xfId="0" applyFont="1" applyFill="1" applyBorder="1" applyAlignment="1">
      <alignment vertical="top" wrapText="1"/>
    </xf>
    <xf numFmtId="0" fontId="12" fillId="0" borderId="23" xfId="0" applyFont="1" applyFill="1" applyBorder="1" applyAlignment="1">
      <alignment vertical="top" wrapText="1"/>
    </xf>
    <xf numFmtId="0" fontId="12" fillId="0" borderId="22" xfId="0" applyFont="1" applyFill="1" applyBorder="1" applyAlignment="1">
      <alignment horizontal="center" vertical="top"/>
    </xf>
    <xf numFmtId="0" fontId="12" fillId="0" borderId="22" xfId="0" quotePrefix="1" applyFont="1" applyFill="1" applyBorder="1" applyAlignment="1">
      <alignment horizontal="left" vertical="top" wrapText="1"/>
    </xf>
    <xf numFmtId="0" fontId="12" fillId="0" borderId="0" xfId="0" applyFont="1" applyFill="1" applyBorder="1" applyAlignment="1">
      <alignment horizontal="center" vertical="top" wrapText="1"/>
    </xf>
    <xf numFmtId="0" fontId="12" fillId="0" borderId="20" xfId="0" applyFont="1" applyFill="1" applyBorder="1" applyAlignment="1">
      <alignment horizontal="center" vertical="top" wrapText="1"/>
    </xf>
    <xf numFmtId="0" fontId="12" fillId="0" borderId="23" xfId="0" quotePrefix="1" applyFont="1" applyFill="1" applyBorder="1" applyAlignment="1">
      <alignment vertical="center" wrapText="1"/>
    </xf>
    <xf numFmtId="0" fontId="12" fillId="0" borderId="0" xfId="0" quotePrefix="1" applyFont="1" applyFill="1" applyBorder="1" applyAlignment="1">
      <alignment vertical="center" wrapText="1"/>
    </xf>
    <xf numFmtId="0" fontId="12" fillId="0" borderId="30" xfId="0" quotePrefix="1" applyFont="1" applyFill="1" applyBorder="1" applyAlignment="1">
      <alignment vertical="center" wrapText="1"/>
    </xf>
    <xf numFmtId="0" fontId="12" fillId="0" borderId="25" xfId="0" applyFont="1" applyFill="1" applyBorder="1" applyAlignment="1">
      <alignment vertical="center" wrapText="1"/>
    </xf>
    <xf numFmtId="0" fontId="12" fillId="0" borderId="0" xfId="0" applyFont="1" applyAlignment="1">
      <alignment vertical="center"/>
    </xf>
    <xf numFmtId="0" fontId="12" fillId="0" borderId="0" xfId="0" quotePrefix="1" applyFont="1" applyFill="1" applyBorder="1" applyAlignment="1">
      <alignment horizontal="left" vertical="center" wrapText="1"/>
    </xf>
    <xf numFmtId="9" fontId="12" fillId="0" borderId="23" xfId="0" applyNumberFormat="1" applyFont="1" applyFill="1" applyBorder="1" applyAlignment="1">
      <alignment horizontal="center" vertical="center"/>
    </xf>
    <xf numFmtId="0" fontId="11" fillId="0" borderId="0" xfId="0" applyFont="1" applyFill="1"/>
    <xf numFmtId="0" fontId="12" fillId="0" borderId="36" xfId="0" quotePrefix="1" applyFont="1" applyFill="1" applyBorder="1" applyAlignment="1">
      <alignment horizontal="left" vertical="center" wrapText="1"/>
    </xf>
    <xf numFmtId="0" fontId="12" fillId="0" borderId="24" xfId="0" applyFont="1" applyFill="1" applyBorder="1" applyAlignment="1">
      <alignment vertical="center" wrapText="1"/>
    </xf>
    <xf numFmtId="0" fontId="12" fillId="0" borderId="23" xfId="0" applyFont="1" applyFill="1" applyBorder="1" applyAlignment="1">
      <alignment vertical="center" wrapText="1"/>
    </xf>
    <xf numFmtId="0" fontId="12" fillId="0" borderId="0" xfId="0" applyFont="1"/>
    <xf numFmtId="0" fontId="12" fillId="3" borderId="0" xfId="0" applyFont="1" applyFill="1" applyBorder="1" applyAlignment="1">
      <alignment horizontal="center" vertical="center"/>
    </xf>
    <xf numFmtId="0" fontId="12" fillId="3" borderId="0" xfId="0" quotePrefix="1" applyFont="1" applyFill="1" applyBorder="1" applyAlignment="1">
      <alignment vertical="center" wrapText="1"/>
    </xf>
    <xf numFmtId="0" fontId="12" fillId="0" borderId="36" xfId="0" quotePrefix="1" applyFont="1" applyFill="1" applyBorder="1" applyAlignment="1">
      <alignment vertical="center" wrapText="1"/>
    </xf>
    <xf numFmtId="0" fontId="12" fillId="0" borderId="25" xfId="0" quotePrefix="1" applyFont="1" applyFill="1" applyBorder="1" applyAlignment="1">
      <alignment vertical="center" wrapText="1"/>
    </xf>
    <xf numFmtId="0" fontId="12" fillId="0" borderId="23"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3" xfId="0" applyFont="1" applyFill="1" applyBorder="1" applyAlignment="1">
      <alignment horizontal="center" vertical="top"/>
    </xf>
    <xf numFmtId="0" fontId="12" fillId="0" borderId="24" xfId="0" applyFont="1" applyFill="1" applyBorder="1" applyAlignment="1">
      <alignment vertical="top"/>
    </xf>
    <xf numFmtId="0" fontId="12" fillId="0" borderId="23" xfId="0" applyFont="1" applyFill="1" applyBorder="1" applyAlignment="1">
      <alignment vertical="top"/>
    </xf>
    <xf numFmtId="0" fontId="11" fillId="0" borderId="25" xfId="0" applyFont="1" applyFill="1" applyBorder="1"/>
    <xf numFmtId="0" fontId="12" fillId="0" borderId="20" xfId="0" quotePrefix="1" applyFont="1" applyFill="1" applyBorder="1" applyAlignment="1">
      <alignment horizontal="left" vertical="center" wrapText="1"/>
    </xf>
    <xf numFmtId="0" fontId="12" fillId="0" borderId="20" xfId="0" applyFont="1" applyFill="1" applyBorder="1" applyAlignment="1">
      <alignment horizontal="center" vertical="center"/>
    </xf>
    <xf numFmtId="0" fontId="12" fillId="0" borderId="24" xfId="0" quotePrefix="1" applyFont="1" applyFill="1" applyBorder="1" applyAlignment="1">
      <alignment vertical="center" wrapText="1"/>
    </xf>
    <xf numFmtId="0" fontId="16" fillId="3" borderId="0" xfId="0" applyFont="1" applyFill="1" applyBorder="1" applyAlignment="1">
      <alignment horizontal="center" vertical="center" wrapText="1"/>
    </xf>
    <xf numFmtId="0" fontId="12" fillId="0" borderId="0" xfId="0" applyFont="1" applyAlignment="1"/>
    <xf numFmtId="0" fontId="11" fillId="3" borderId="0" xfId="0" applyFont="1" applyFill="1" applyBorder="1" applyAlignment="1">
      <alignment horizontal="center" vertical="center" wrapText="1"/>
    </xf>
    <xf numFmtId="0" fontId="11" fillId="0" borderId="0" xfId="0" applyFont="1" applyBorder="1" applyAlignment="1">
      <alignment horizontal="center" vertical="center" wrapText="1"/>
    </xf>
    <xf numFmtId="0" fontId="11" fillId="3" borderId="0" xfId="0" applyFont="1" applyFill="1" applyBorder="1" applyAlignment="1">
      <alignment horizontal="center" vertical="center"/>
    </xf>
    <xf numFmtId="0" fontId="11" fillId="3" borderId="45" xfId="0" applyFont="1" applyFill="1" applyBorder="1" applyAlignment="1">
      <alignment horizontal="center" vertical="center"/>
    </xf>
    <xf numFmtId="0" fontId="12" fillId="5" borderId="46" xfId="0" applyFont="1" applyFill="1" applyBorder="1" applyAlignment="1">
      <alignment horizontal="center" vertical="center"/>
    </xf>
    <xf numFmtId="0" fontId="12" fillId="5" borderId="47" xfId="0" applyFont="1" applyFill="1" applyBorder="1" applyAlignment="1">
      <alignment horizontal="center" vertical="center" wrapText="1"/>
    </xf>
    <xf numFmtId="0" fontId="12" fillId="7" borderId="49" xfId="0" applyFont="1" applyFill="1" applyBorder="1" applyAlignment="1">
      <alignment horizontal="center" vertical="center" wrapText="1"/>
    </xf>
    <xf numFmtId="9" fontId="12" fillId="0" borderId="0" xfId="0" quotePrefix="1" applyNumberFormat="1" applyFont="1" applyFill="1" applyAlignment="1">
      <alignment horizontal="center" vertical="center"/>
    </xf>
    <xf numFmtId="0" fontId="12" fillId="7" borderId="51" xfId="0" quotePrefix="1" applyFont="1" applyFill="1" applyBorder="1" applyAlignment="1">
      <alignment horizontal="center" vertical="center" wrapText="1"/>
    </xf>
    <xf numFmtId="0" fontId="12" fillId="0" borderId="0" xfId="0" applyFont="1" applyBorder="1" applyAlignment="1">
      <alignment horizontal="center" vertical="center" wrapText="1"/>
    </xf>
    <xf numFmtId="0" fontId="12" fillId="8" borderId="44" xfId="0" applyFont="1" applyFill="1" applyBorder="1" applyAlignment="1">
      <alignment horizontal="center" vertical="center" wrapText="1"/>
    </xf>
    <xf numFmtId="0" fontId="19" fillId="3" borderId="0" xfId="0" applyFont="1" applyFill="1" applyBorder="1" applyAlignment="1">
      <alignment horizontal="center" vertical="center"/>
    </xf>
    <xf numFmtId="0" fontId="12" fillId="9" borderId="46" xfId="0" applyFont="1" applyFill="1" applyBorder="1" applyAlignment="1">
      <alignment horizontal="center" vertical="center"/>
    </xf>
    <xf numFmtId="0" fontId="12" fillId="9" borderId="47" xfId="0" applyFont="1" applyFill="1" applyBorder="1" applyAlignment="1">
      <alignment horizontal="center" vertical="center" wrapText="1"/>
    </xf>
    <xf numFmtId="0" fontId="12" fillId="10" borderId="48" xfId="0" applyFont="1" applyFill="1" applyBorder="1" applyAlignment="1">
      <alignment horizontal="center" vertical="center"/>
    </xf>
    <xf numFmtId="0" fontId="12" fillId="10" borderId="49" xfId="0" applyFont="1" applyFill="1" applyBorder="1" applyAlignment="1">
      <alignment horizontal="center" vertical="center" wrapText="1"/>
    </xf>
    <xf numFmtId="0" fontId="12" fillId="0" borderId="0" xfId="0" applyFont="1" applyFill="1"/>
    <xf numFmtId="9" fontId="12" fillId="3" borderId="0" xfId="0" applyNumberFormat="1" applyFont="1" applyFill="1" applyAlignment="1">
      <alignment horizontal="center" vertical="center"/>
    </xf>
    <xf numFmtId="0" fontId="12" fillId="10" borderId="50" xfId="0" applyFont="1" applyFill="1" applyBorder="1" applyAlignment="1">
      <alignment horizontal="center" vertical="center"/>
    </xf>
    <xf numFmtId="0" fontId="12" fillId="10" borderId="51" xfId="0" applyFont="1" applyFill="1" applyBorder="1" applyAlignment="1">
      <alignment horizontal="center" vertical="top" wrapText="1"/>
    </xf>
    <xf numFmtId="0" fontId="12" fillId="0" borderId="0" xfId="0" applyFont="1" applyBorder="1"/>
    <xf numFmtId="0" fontId="12" fillId="3" borderId="0" xfId="0" applyFont="1" applyFill="1" applyBorder="1"/>
    <xf numFmtId="0" fontId="12" fillId="3" borderId="0" xfId="0" applyFont="1" applyFill="1" applyBorder="1" applyAlignment="1">
      <alignment horizontal="center" wrapText="1"/>
    </xf>
    <xf numFmtId="0" fontId="11" fillId="0" borderId="0" xfId="0" applyFont="1" applyFill="1" applyBorder="1" applyAlignment="1">
      <alignment horizontal="center" vertical="center"/>
    </xf>
    <xf numFmtId="0" fontId="11" fillId="0" borderId="0" xfId="0" quotePrefix="1" applyFont="1" applyFill="1" applyBorder="1" applyAlignment="1">
      <alignment horizontal="left" vertical="top" wrapText="1"/>
    </xf>
    <xf numFmtId="0" fontId="11" fillId="0" borderId="0" xfId="0" quotePrefix="1" applyFont="1" applyFill="1" applyBorder="1" applyAlignment="1">
      <alignment horizontal="left" vertical="center" wrapText="1"/>
    </xf>
    <xf numFmtId="0" fontId="11" fillId="3" borderId="0" xfId="0" quotePrefix="1" applyFont="1" applyFill="1" applyBorder="1" applyAlignment="1">
      <alignment vertical="center" wrapText="1"/>
    </xf>
    <xf numFmtId="9" fontId="12" fillId="10" borderId="23" xfId="0" applyNumberFormat="1" applyFont="1" applyFill="1" applyBorder="1" applyAlignment="1">
      <alignment horizontal="center" vertical="center"/>
    </xf>
    <xf numFmtId="0" fontId="12" fillId="0" borderId="21" xfId="0" applyFont="1" applyFill="1" applyBorder="1"/>
    <xf numFmtId="9" fontId="12" fillId="0" borderId="21" xfId="0" quotePrefix="1" applyNumberFormat="1" applyFont="1" applyFill="1" applyBorder="1" applyAlignment="1">
      <alignment horizontal="center" vertical="center"/>
    </xf>
    <xf numFmtId="1" fontId="36" fillId="0" borderId="25" xfId="0" applyNumberFormat="1" applyFont="1" applyFill="1" applyBorder="1" applyAlignment="1">
      <alignment horizontal="center" vertical="center" wrapText="1" readingOrder="1"/>
    </xf>
    <xf numFmtId="9" fontId="36" fillId="0" borderId="25" xfId="0" applyNumberFormat="1" applyFont="1" applyFill="1" applyBorder="1" applyAlignment="1">
      <alignment horizontal="center" vertical="center" wrapText="1" readingOrder="1"/>
    </xf>
    <xf numFmtId="0" fontId="12" fillId="0" borderId="25" xfId="0" applyFont="1" applyFill="1" applyBorder="1" applyAlignment="1">
      <alignment vertical="center"/>
    </xf>
    <xf numFmtId="0" fontId="12" fillId="3" borderId="0" xfId="0" applyFont="1" applyFill="1" applyBorder="1" applyAlignment="1">
      <alignment horizontal="center" vertical="center" wrapText="1"/>
    </xf>
    <xf numFmtId="0" fontId="12" fillId="0" borderId="24" xfId="0" quotePrefix="1" applyFont="1" applyFill="1" applyBorder="1" applyAlignment="1">
      <alignment horizontal="left" vertical="center" wrapText="1"/>
    </xf>
    <xf numFmtId="0" fontId="13" fillId="0" borderId="36" xfId="0" applyFont="1" applyFill="1" applyBorder="1" applyAlignment="1">
      <alignment horizontal="justify" vertical="center" wrapText="1"/>
    </xf>
    <xf numFmtId="0" fontId="13" fillId="0" borderId="27" xfId="0" applyFont="1" applyFill="1" applyBorder="1" applyAlignment="1">
      <alignment horizontal="justify" vertical="center" wrapText="1"/>
    </xf>
    <xf numFmtId="0" fontId="13" fillId="0" borderId="22" xfId="0" applyFont="1" applyFill="1" applyBorder="1" applyAlignment="1">
      <alignment horizontal="justify" vertical="center" wrapText="1"/>
    </xf>
    <xf numFmtId="0" fontId="12" fillId="0" borderId="19" xfId="0" applyFont="1" applyFill="1" applyBorder="1" applyAlignment="1">
      <alignment horizontal="justify" vertical="center" wrapText="1"/>
    </xf>
    <xf numFmtId="0" fontId="12" fillId="0" borderId="23" xfId="0" quotePrefix="1" applyFont="1" applyFill="1" applyBorder="1" applyAlignment="1">
      <alignment horizontal="justify" vertical="top" wrapText="1"/>
    </xf>
    <xf numFmtId="0" fontId="12" fillId="0" borderId="22" xfId="0" quotePrefix="1" applyFont="1" applyFill="1" applyBorder="1" applyAlignment="1">
      <alignment horizontal="justify" vertical="top" wrapText="1"/>
    </xf>
    <xf numFmtId="0" fontId="12" fillId="0" borderId="23" xfId="0" quotePrefix="1" applyFont="1" applyFill="1" applyBorder="1" applyAlignment="1">
      <alignment horizontal="justify" vertical="center" wrapText="1"/>
    </xf>
    <xf numFmtId="0" fontId="11" fillId="0" borderId="0" xfId="0" applyFont="1" applyBorder="1" applyAlignment="1">
      <alignment vertical="center"/>
    </xf>
    <xf numFmtId="0" fontId="12" fillId="0" borderId="0" xfId="0" applyFont="1" applyAlignment="1">
      <alignment vertical="top"/>
    </xf>
    <xf numFmtId="0" fontId="15" fillId="0" borderId="0" xfId="0" applyFont="1" applyAlignment="1">
      <alignment vertical="top"/>
    </xf>
    <xf numFmtId="0" fontId="11" fillId="0" borderId="4" xfId="0" applyFont="1" applyFill="1" applyBorder="1" applyAlignment="1">
      <alignment horizontal="center" vertical="top" wrapText="1"/>
    </xf>
    <xf numFmtId="41" fontId="11" fillId="0" borderId="1" xfId="0" applyNumberFormat="1" applyFont="1" applyFill="1" applyBorder="1" applyAlignment="1">
      <alignment horizontal="center" vertical="top" wrapText="1"/>
    </xf>
    <xf numFmtId="0" fontId="11" fillId="0" borderId="1" xfId="0" applyFont="1" applyFill="1" applyBorder="1" applyAlignment="1">
      <alignment horizontal="center" vertical="top" wrapText="1"/>
    </xf>
    <xf numFmtId="41" fontId="11" fillId="0" borderId="4" xfId="0" applyNumberFormat="1" applyFont="1" applyFill="1" applyBorder="1" applyAlignment="1">
      <alignment horizontal="center" vertical="top" wrapText="1"/>
    </xf>
    <xf numFmtId="0" fontId="12" fillId="0" borderId="29" xfId="0" applyFont="1" applyFill="1" applyBorder="1" applyAlignment="1">
      <alignment horizontal="center" vertical="center" wrapText="1"/>
    </xf>
    <xf numFmtId="0" fontId="10" fillId="0" borderId="15" xfId="3" applyFont="1" applyFill="1" applyBorder="1" applyAlignment="1">
      <alignment horizontal="justify" vertical="top"/>
    </xf>
    <xf numFmtId="0" fontId="11" fillId="0" borderId="0" xfId="0" applyFont="1" applyAlignment="1">
      <alignment horizontal="center"/>
    </xf>
    <xf numFmtId="9" fontId="32" fillId="0" borderId="1" xfId="0" applyNumberFormat="1" applyFont="1" applyBorder="1" applyAlignment="1">
      <alignment horizontal="center" vertical="center"/>
    </xf>
    <xf numFmtId="41" fontId="32" fillId="0" borderId="1" xfId="0" applyNumberFormat="1" applyFont="1" applyBorder="1" applyAlignment="1">
      <alignment horizontal="center" vertical="center" wrapText="1"/>
    </xf>
    <xf numFmtId="9" fontId="32" fillId="0" borderId="1" xfId="0" applyNumberFormat="1" applyFont="1" applyBorder="1" applyAlignment="1">
      <alignment horizontal="center" vertical="center" wrapText="1"/>
    </xf>
    <xf numFmtId="0" fontId="11" fillId="0" borderId="3" xfId="0" applyFont="1" applyFill="1" applyBorder="1" applyAlignment="1">
      <alignment vertical="top" wrapText="1"/>
    </xf>
    <xf numFmtId="0" fontId="11" fillId="0" borderId="4" xfId="0" applyFont="1" applyFill="1" applyBorder="1" applyAlignment="1">
      <alignment vertical="top" wrapText="1"/>
    </xf>
    <xf numFmtId="0" fontId="8" fillId="0" borderId="0" xfId="0" applyFont="1" applyFill="1"/>
    <xf numFmtId="0" fontId="5" fillId="0" borderId="0" xfId="0" applyFont="1" applyFill="1"/>
    <xf numFmtId="0" fontId="8" fillId="0" borderId="0" xfId="0" applyFont="1" applyFill="1" applyAlignment="1">
      <alignment horizontal="center" vertical="top"/>
    </xf>
    <xf numFmtId="0" fontId="8" fillId="0" borderId="0" xfId="0" applyFont="1" applyFill="1" applyAlignment="1">
      <alignment horizontal="center"/>
    </xf>
    <xf numFmtId="0" fontId="2" fillId="0" borderId="0" xfId="0" applyFont="1" applyFill="1"/>
    <xf numFmtId="0" fontId="2" fillId="0" borderId="0" xfId="0" applyFont="1" applyFill="1" applyAlignment="1">
      <alignment horizontal="center" vertical="top"/>
    </xf>
    <xf numFmtId="0" fontId="2" fillId="0" borderId="0" xfId="0" applyFont="1" applyFill="1" applyAlignment="1">
      <alignment horizontal="center"/>
    </xf>
    <xf numFmtId="0" fontId="17" fillId="0" borderId="0" xfId="0" applyFont="1" applyFill="1" applyAlignment="1">
      <alignment vertical="center"/>
    </xf>
    <xf numFmtId="0" fontId="37" fillId="0" borderId="36" xfId="0" applyFont="1" applyFill="1" applyBorder="1" applyAlignment="1">
      <alignment horizontal="center" vertical="top" wrapText="1"/>
    </xf>
    <xf numFmtId="0" fontId="37" fillId="0" borderId="23" xfId="0" applyFont="1" applyFill="1" applyBorder="1" applyAlignment="1">
      <alignment horizontal="center" vertical="top" wrapText="1"/>
    </xf>
    <xf numFmtId="0" fontId="37" fillId="0" borderId="26" xfId="0" applyFont="1" applyFill="1" applyBorder="1" applyAlignment="1">
      <alignment horizontal="center" vertical="top" wrapText="1"/>
    </xf>
    <xf numFmtId="0" fontId="17" fillId="0" borderId="0" xfId="0" applyFont="1" applyFill="1"/>
    <xf numFmtId="0" fontId="37" fillId="0" borderId="3" xfId="0" applyFont="1" applyFill="1" applyBorder="1" applyAlignment="1">
      <alignment horizontal="center" vertical="top" wrapText="1"/>
    </xf>
    <xf numFmtId="0" fontId="37" fillId="0" borderId="4" xfId="0" applyFont="1" applyFill="1" applyBorder="1" applyAlignment="1">
      <alignment horizontal="center" vertical="top" wrapText="1"/>
    </xf>
    <xf numFmtId="0" fontId="11" fillId="0" borderId="5" xfId="0" applyFont="1" applyBorder="1" applyAlignment="1">
      <alignment horizontal="left" vertical="top" wrapText="1"/>
    </xf>
    <xf numFmtId="0" fontId="11" fillId="0" borderId="12" xfId="0" applyFont="1" applyFill="1" applyBorder="1"/>
    <xf numFmtId="0" fontId="11" fillId="0" borderId="8" xfId="0" quotePrefix="1" applyFont="1" applyFill="1" applyBorder="1" applyAlignment="1">
      <alignment horizontal="center" vertical="top"/>
    </xf>
    <xf numFmtId="0" fontId="37" fillId="0" borderId="11" xfId="0" applyFont="1" applyFill="1" applyBorder="1" applyAlignment="1">
      <alignment horizontal="center" vertical="top" wrapText="1"/>
    </xf>
    <xf numFmtId="0" fontId="37" fillId="0" borderId="12" xfId="0" applyFont="1" applyFill="1" applyBorder="1" applyAlignment="1">
      <alignment horizontal="center" vertical="top" wrapText="1"/>
    </xf>
    <xf numFmtId="0" fontId="11" fillId="0" borderId="3" xfId="0" applyFont="1" applyFill="1" applyBorder="1"/>
    <xf numFmtId="20" fontId="11" fillId="0" borderId="8" xfId="0" quotePrefix="1" applyNumberFormat="1" applyFont="1" applyFill="1" applyBorder="1" applyAlignment="1">
      <alignment horizontal="center" vertical="top"/>
    </xf>
    <xf numFmtId="0" fontId="11" fillId="0" borderId="5" xfId="0" quotePrefix="1" applyFont="1" applyFill="1" applyBorder="1" applyAlignment="1">
      <alignment horizontal="center" vertical="top"/>
    </xf>
    <xf numFmtId="0" fontId="11" fillId="0" borderId="35" xfId="0" applyFont="1" applyFill="1" applyBorder="1"/>
    <xf numFmtId="0" fontId="12" fillId="0" borderId="36" xfId="0" applyFont="1" applyBorder="1" applyAlignment="1">
      <alignment horizontal="center" vertical="center" wrapText="1"/>
    </xf>
    <xf numFmtId="0" fontId="12" fillId="0" borderId="36" xfId="0" applyFont="1" applyBorder="1" applyAlignment="1">
      <alignment horizontal="center" vertical="top" wrapText="1"/>
    </xf>
    <xf numFmtId="0" fontId="4" fillId="0" borderId="36" xfId="0" applyFont="1" applyBorder="1" applyAlignment="1">
      <alignment horizontal="center" vertical="center"/>
    </xf>
    <xf numFmtId="0" fontId="4" fillId="0" borderId="36" xfId="0" applyFont="1" applyBorder="1" applyAlignment="1">
      <alignment horizontal="center" vertical="top"/>
    </xf>
    <xf numFmtId="0" fontId="11" fillId="0" borderId="0" xfId="0" applyFont="1" applyFill="1" applyAlignment="1">
      <alignment horizontal="center" vertical="center"/>
    </xf>
    <xf numFmtId="41" fontId="11" fillId="0" borderId="1" xfId="0" applyNumberFormat="1" applyFont="1" applyFill="1" applyBorder="1" applyAlignment="1">
      <alignment horizontal="center" vertical="top" wrapText="1"/>
    </xf>
    <xf numFmtId="0" fontId="11" fillId="0" borderId="4" xfId="0" applyFont="1" applyFill="1" applyBorder="1" applyAlignment="1">
      <alignment horizontal="center" vertical="top" wrapText="1"/>
    </xf>
    <xf numFmtId="0" fontId="11" fillId="0" borderId="1" xfId="0" applyFont="1" applyFill="1" applyBorder="1" applyAlignment="1">
      <alignment horizontal="center" vertical="top" wrapText="1"/>
    </xf>
    <xf numFmtId="41" fontId="11" fillId="0" borderId="4" xfId="0" applyNumberFormat="1" applyFont="1" applyFill="1" applyBorder="1" applyAlignment="1">
      <alignment horizontal="center" vertical="top" wrapText="1"/>
    </xf>
    <xf numFmtId="0" fontId="11" fillId="0" borderId="0" xfId="0" applyFont="1" applyFill="1" applyAlignment="1">
      <alignment vertical="top"/>
    </xf>
    <xf numFmtId="0" fontId="12" fillId="0" borderId="0" xfId="0" applyFont="1" applyFill="1" applyAlignment="1">
      <alignment vertical="top"/>
    </xf>
    <xf numFmtId="0" fontId="11" fillId="0" borderId="0" xfId="0" applyFont="1" applyFill="1" applyAlignment="1">
      <alignment horizontal="center" vertical="top"/>
    </xf>
    <xf numFmtId="0" fontId="11" fillId="0" borderId="0" xfId="0" applyFont="1" applyFill="1" applyAlignment="1">
      <alignment horizontal="left" vertical="top"/>
    </xf>
    <xf numFmtId="0" fontId="11" fillId="0" borderId="0" xfId="0" applyFont="1" applyFill="1" applyAlignment="1">
      <alignment horizontal="center" vertical="center"/>
    </xf>
    <xf numFmtId="41" fontId="17" fillId="0" borderId="0" xfId="0" applyNumberFormat="1" applyFont="1" applyFill="1"/>
    <xf numFmtId="4" fontId="10" fillId="0" borderId="3" xfId="3" applyNumberFormat="1" applyFont="1" applyFill="1" applyBorder="1" applyAlignment="1">
      <alignment vertical="center"/>
    </xf>
    <xf numFmtId="4" fontId="10" fillId="0" borderId="52" xfId="3" applyNumberFormat="1" applyFont="1" applyFill="1" applyBorder="1" applyAlignment="1">
      <alignment vertical="center"/>
    </xf>
    <xf numFmtId="43" fontId="17" fillId="0" borderId="0" xfId="0" applyNumberFormat="1" applyFont="1" applyFill="1"/>
    <xf numFmtId="41" fontId="11" fillId="0" borderId="0" xfId="0" applyNumberFormat="1" applyFont="1" applyFill="1"/>
    <xf numFmtId="166" fontId="10" fillId="0" borderId="52" xfId="3" applyNumberFormat="1" applyFont="1" applyFill="1" applyBorder="1" applyAlignment="1">
      <alignment vertical="center"/>
    </xf>
    <xf numFmtId="0" fontId="11" fillId="0" borderId="1" xfId="0" applyFont="1" applyFill="1" applyBorder="1" applyAlignment="1">
      <alignment horizontal="center" vertical="top"/>
    </xf>
    <xf numFmtId="41" fontId="11" fillId="0" borderId="1" xfId="0" applyNumberFormat="1" applyFont="1" applyFill="1" applyBorder="1" applyAlignment="1">
      <alignment horizontal="center" vertical="top" wrapText="1"/>
    </xf>
    <xf numFmtId="0" fontId="11" fillId="0" borderId="1" xfId="0" applyFont="1" applyFill="1" applyBorder="1" applyAlignment="1">
      <alignment horizontal="center" vertical="top" wrapText="1"/>
    </xf>
    <xf numFmtId="41" fontId="8" fillId="0" borderId="0" xfId="0" applyNumberFormat="1" applyFont="1" applyFill="1"/>
    <xf numFmtId="0" fontId="32" fillId="0" borderId="1" xfId="0" applyNumberFormat="1" applyFont="1" applyBorder="1" applyAlignment="1">
      <alignment horizontal="center" vertical="center" wrapText="1"/>
    </xf>
    <xf numFmtId="0" fontId="12" fillId="12" borderId="36" xfId="0" applyFont="1" applyFill="1" applyBorder="1" applyAlignment="1">
      <alignment horizontal="center" vertical="center" wrapText="1"/>
    </xf>
    <xf numFmtId="0" fontId="12" fillId="13" borderId="36" xfId="0" applyFont="1" applyFill="1" applyBorder="1" applyAlignment="1">
      <alignment horizontal="center" vertical="center" wrapText="1"/>
    </xf>
    <xf numFmtId="0" fontId="23" fillId="0" borderId="0" xfId="0" applyFont="1" applyAlignment="1">
      <alignment horizontal="center" vertical="center"/>
    </xf>
    <xf numFmtId="0" fontId="35" fillId="0" borderId="0" xfId="0" applyFont="1" applyAlignment="1">
      <alignment horizontal="center" vertical="center"/>
    </xf>
    <xf numFmtId="0" fontId="32" fillId="0" borderId="0" xfId="0" applyFont="1" applyAlignment="1">
      <alignment horizontal="center" vertical="center"/>
    </xf>
    <xf numFmtId="0" fontId="34" fillId="0" borderId="0" xfId="0" applyFont="1" applyAlignment="1">
      <alignment horizontal="center" vertical="center"/>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justify"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3" borderId="0" xfId="0" applyFont="1" applyFill="1" applyBorder="1" applyAlignment="1">
      <alignment horizontal="center"/>
    </xf>
    <xf numFmtId="10" fontId="11" fillId="0" borderId="0" xfId="0" applyNumberFormat="1" applyFont="1" applyFill="1" applyBorder="1" applyAlignment="1">
      <alignment horizontal="center" vertical="center"/>
    </xf>
    <xf numFmtId="0" fontId="12" fillId="6" borderId="36" xfId="0" applyFont="1" applyFill="1" applyBorder="1" applyAlignment="1">
      <alignment horizontal="center" vertical="center" wrapText="1"/>
    </xf>
    <xf numFmtId="0" fontId="10" fillId="3" borderId="0" xfId="0" quotePrefix="1" applyFont="1" applyFill="1" applyBorder="1" applyAlignment="1">
      <alignment horizontal="left" vertical="center" wrapText="1"/>
    </xf>
    <xf numFmtId="0" fontId="12" fillId="3" borderId="0" xfId="0" applyFont="1" applyFill="1" applyBorder="1" applyAlignment="1">
      <alignment horizontal="center" vertical="center"/>
    </xf>
    <xf numFmtId="0" fontId="11" fillId="3" borderId="0" xfId="0" applyFont="1" applyFill="1" applyBorder="1" applyAlignment="1">
      <alignment horizontal="center" vertical="center"/>
    </xf>
    <xf numFmtId="0" fontId="12" fillId="7" borderId="48" xfId="0" applyFont="1" applyFill="1" applyBorder="1" applyAlignment="1">
      <alignment horizontal="center" vertical="center"/>
    </xf>
    <xf numFmtId="0" fontId="12" fillId="7" borderId="50" xfId="0" applyFont="1" applyFill="1" applyBorder="1" applyAlignment="1">
      <alignment horizontal="center" vertical="center"/>
    </xf>
    <xf numFmtId="0" fontId="12" fillId="6" borderId="21" xfId="0" applyFont="1" applyFill="1" applyBorder="1" applyAlignment="1">
      <alignment horizontal="center" vertical="center"/>
    </xf>
    <xf numFmtId="0" fontId="12" fillId="6" borderId="23" xfId="0" applyFont="1" applyFill="1" applyBorder="1" applyAlignment="1">
      <alignment horizontal="center" vertical="center"/>
    </xf>
    <xf numFmtId="0" fontId="12" fillId="0" borderId="5" xfId="1" applyFont="1" applyBorder="1" applyAlignment="1">
      <alignment horizontal="center" vertical="center" wrapText="1"/>
    </xf>
    <xf numFmtId="0" fontId="12" fillId="0" borderId="7" xfId="1" applyFont="1" applyBorder="1" applyAlignment="1">
      <alignment horizontal="center" vertical="center" wrapText="1"/>
    </xf>
    <xf numFmtId="0" fontId="31" fillId="0" borderId="5" xfId="1" applyFont="1" applyBorder="1" applyAlignment="1">
      <alignment horizontal="center" vertical="center" wrapText="1"/>
    </xf>
    <xf numFmtId="0" fontId="31" fillId="0" borderId="7" xfId="1" applyFont="1" applyBorder="1" applyAlignment="1">
      <alignment horizontal="center" vertical="center" wrapText="1"/>
    </xf>
    <xf numFmtId="9" fontId="12" fillId="0" borderId="1" xfId="0" applyNumberFormat="1" applyFont="1" applyFill="1" applyBorder="1" applyAlignment="1">
      <alignment horizontal="center" vertical="top" wrapText="1"/>
    </xf>
    <xf numFmtId="0" fontId="12" fillId="0" borderId="1" xfId="0" applyFont="1" applyFill="1" applyBorder="1" applyAlignment="1">
      <alignment horizontal="center" vertical="top" wrapText="1"/>
    </xf>
    <xf numFmtId="41" fontId="12" fillId="0" borderId="1" xfId="0" applyNumberFormat="1" applyFont="1" applyFill="1" applyBorder="1" applyAlignment="1">
      <alignment horizontal="center" vertical="top" wrapText="1"/>
    </xf>
    <xf numFmtId="41" fontId="12" fillId="0" borderId="34" xfId="0" applyNumberFormat="1" applyFont="1" applyFill="1" applyBorder="1" applyAlignment="1">
      <alignment horizontal="center" vertical="top" wrapText="1"/>
    </xf>
    <xf numFmtId="0" fontId="12" fillId="0" borderId="13" xfId="0" applyFont="1" applyFill="1" applyBorder="1" applyAlignment="1">
      <alignment horizontal="justify" vertical="center" wrapText="1"/>
    </xf>
    <xf numFmtId="0" fontId="12" fillId="0" borderId="15" xfId="0" applyFont="1" applyFill="1" applyBorder="1" applyAlignment="1">
      <alignment horizontal="justify" vertical="center" wrapText="1"/>
    </xf>
    <xf numFmtId="0" fontId="11" fillId="0" borderId="2" xfId="0" applyFont="1" applyFill="1" applyBorder="1" applyAlignment="1">
      <alignment horizontal="center" vertical="top" wrapText="1"/>
    </xf>
    <xf numFmtId="0" fontId="11" fillId="0" borderId="3" xfId="0" applyFont="1" applyFill="1" applyBorder="1" applyAlignment="1">
      <alignment horizontal="center" vertical="top" wrapText="1"/>
    </xf>
    <xf numFmtId="0" fontId="12" fillId="0" borderId="8" xfId="0" applyFont="1" applyFill="1" applyBorder="1" applyAlignment="1">
      <alignment horizontal="justify" vertical="center" wrapText="1"/>
    </xf>
    <xf numFmtId="0" fontId="12" fillId="0" borderId="10" xfId="0" applyFont="1" applyFill="1" applyBorder="1" applyAlignment="1">
      <alignment horizontal="justify" vertical="center" wrapText="1"/>
    </xf>
    <xf numFmtId="0" fontId="12" fillId="0" borderId="8" xfId="0" applyFont="1" applyFill="1" applyBorder="1" applyAlignment="1">
      <alignment horizontal="justify" vertical="top" wrapText="1"/>
    </xf>
    <xf numFmtId="0" fontId="12" fillId="0" borderId="9" xfId="0" applyFont="1" applyFill="1" applyBorder="1" applyAlignment="1">
      <alignment horizontal="justify" vertical="top" wrapText="1"/>
    </xf>
    <xf numFmtId="0" fontId="12" fillId="0" borderId="10" xfId="0" applyFont="1" applyFill="1" applyBorder="1" applyAlignment="1">
      <alignment horizontal="justify" vertical="top" wrapText="1"/>
    </xf>
    <xf numFmtId="0" fontId="12" fillId="0" borderId="13" xfId="0" applyFont="1" applyFill="1" applyBorder="1" applyAlignment="1">
      <alignment horizontal="justify" vertical="top" wrapText="1"/>
    </xf>
    <xf numFmtId="0" fontId="12" fillId="0" borderId="14" xfId="0" applyFont="1" applyFill="1" applyBorder="1" applyAlignment="1">
      <alignment horizontal="justify" vertical="top" wrapText="1"/>
    </xf>
    <xf numFmtId="0" fontId="12" fillId="0" borderId="15" xfId="0" applyFont="1" applyFill="1" applyBorder="1" applyAlignment="1">
      <alignment horizontal="justify" vertical="top" wrapText="1"/>
    </xf>
    <xf numFmtId="41" fontId="11" fillId="0" borderId="1" xfId="0" applyNumberFormat="1" applyFont="1" applyFill="1" applyBorder="1" applyAlignment="1">
      <alignment horizontal="center" vertical="top" wrapText="1"/>
    </xf>
    <xf numFmtId="0" fontId="11" fillId="0" borderId="1" xfId="0" applyFont="1" applyFill="1" applyBorder="1" applyAlignment="1">
      <alignment horizontal="center" vertical="top" wrapText="1"/>
    </xf>
    <xf numFmtId="9" fontId="12" fillId="0" borderId="16" xfId="0" applyNumberFormat="1" applyFont="1" applyFill="1" applyBorder="1" applyAlignment="1">
      <alignment horizontal="center" vertical="top" wrapText="1"/>
    </xf>
    <xf numFmtId="41" fontId="12" fillId="0" borderId="16" xfId="0" applyNumberFormat="1" applyFont="1" applyFill="1" applyBorder="1" applyAlignment="1">
      <alignment horizontal="center" vertical="top" wrapText="1"/>
    </xf>
    <xf numFmtId="0" fontId="11" fillId="0" borderId="4" xfId="0" applyFont="1" applyFill="1" applyBorder="1" applyAlignment="1">
      <alignment horizontal="center" vertical="top" wrapText="1"/>
    </xf>
    <xf numFmtId="0" fontId="12" fillId="0" borderId="11" xfId="0" applyFont="1" applyFill="1" applyBorder="1" applyAlignment="1">
      <alignment horizontal="justify" vertical="top" wrapText="1"/>
    </xf>
    <xf numFmtId="0" fontId="12" fillId="0" borderId="12" xfId="0" applyFont="1" applyFill="1" applyBorder="1" applyAlignment="1">
      <alignment horizontal="justify" vertical="top" wrapText="1"/>
    </xf>
    <xf numFmtId="0" fontId="12" fillId="0" borderId="0" xfId="0" applyFont="1" applyFill="1" applyBorder="1" applyAlignment="1">
      <alignment horizontal="justify" vertical="top" wrapText="1"/>
    </xf>
    <xf numFmtId="0" fontId="12" fillId="0" borderId="32" xfId="0" applyFont="1" applyFill="1" applyBorder="1" applyAlignment="1">
      <alignment horizontal="justify" vertical="center" wrapText="1"/>
    </xf>
    <xf numFmtId="0" fontId="12" fillId="0" borderId="33" xfId="0" applyFont="1" applyFill="1" applyBorder="1" applyAlignment="1">
      <alignment horizontal="justify" vertical="center" wrapText="1"/>
    </xf>
    <xf numFmtId="0" fontId="12" fillId="0" borderId="11" xfId="0" applyFont="1" applyFill="1" applyBorder="1" applyAlignment="1">
      <alignment horizontal="justify" vertical="center" wrapText="1"/>
    </xf>
    <xf numFmtId="0" fontId="12" fillId="0" borderId="12" xfId="0" applyFont="1" applyFill="1" applyBorder="1" applyAlignment="1">
      <alignment horizontal="justify" vertical="center" wrapText="1"/>
    </xf>
    <xf numFmtId="0" fontId="12" fillId="0" borderId="32" xfId="0" applyFont="1" applyFill="1" applyBorder="1" applyAlignment="1">
      <alignment horizontal="justify" vertical="top" wrapText="1"/>
    </xf>
    <xf numFmtId="0" fontId="12" fillId="0" borderId="20" xfId="0" applyFont="1" applyFill="1" applyBorder="1" applyAlignment="1">
      <alignment horizontal="justify" vertical="top" wrapText="1"/>
    </xf>
    <xf numFmtId="0" fontId="12" fillId="0" borderId="33" xfId="0" applyFont="1" applyFill="1" applyBorder="1" applyAlignment="1">
      <alignment horizontal="justify" vertical="top" wrapText="1"/>
    </xf>
    <xf numFmtId="41" fontId="11" fillId="0" borderId="16" xfId="0" applyNumberFormat="1" applyFont="1" applyFill="1" applyBorder="1" applyAlignment="1">
      <alignment horizontal="center" vertical="top" wrapText="1"/>
    </xf>
    <xf numFmtId="0" fontId="11" fillId="0" borderId="31" xfId="0" applyFont="1" applyFill="1" applyBorder="1" applyAlignment="1">
      <alignment horizontal="center" vertical="top" wrapText="1"/>
    </xf>
    <xf numFmtId="0" fontId="12" fillId="0" borderId="8" xfId="0" applyFont="1" applyFill="1" applyBorder="1" applyAlignment="1">
      <alignment horizontal="justify" vertical="top"/>
    </xf>
    <xf numFmtId="0" fontId="12" fillId="0" borderId="9" xfId="0" applyFont="1" applyFill="1" applyBorder="1" applyAlignment="1">
      <alignment horizontal="justify" vertical="top"/>
    </xf>
    <xf numFmtId="0" fontId="12" fillId="0" borderId="10" xfId="0" applyFont="1" applyFill="1" applyBorder="1" applyAlignment="1">
      <alignment horizontal="justify" vertical="top"/>
    </xf>
    <xf numFmtId="0" fontId="12" fillId="0" borderId="13" xfId="0" applyFont="1" applyFill="1" applyBorder="1" applyAlignment="1">
      <alignment horizontal="justify" vertical="top"/>
    </xf>
    <xf numFmtId="0" fontId="12" fillId="0" borderId="14" xfId="0" applyFont="1" applyFill="1" applyBorder="1" applyAlignment="1">
      <alignment horizontal="justify" vertical="top"/>
    </xf>
    <xf numFmtId="0" fontId="12" fillId="0" borderId="15" xfId="0" applyFont="1" applyFill="1" applyBorder="1" applyAlignment="1">
      <alignment horizontal="justify" vertical="top"/>
    </xf>
    <xf numFmtId="0" fontId="11" fillId="0" borderId="1" xfId="0" applyFont="1" applyBorder="1" applyAlignment="1">
      <alignment horizontal="center"/>
    </xf>
    <xf numFmtId="0" fontId="11" fillId="0" borderId="1" xfId="0" applyFont="1" applyBorder="1" applyAlignment="1">
      <alignment wrapText="1"/>
    </xf>
    <xf numFmtId="0" fontId="5" fillId="0" borderId="0" xfId="0" applyFont="1" applyFill="1" applyAlignment="1">
      <alignment horizontal="center"/>
    </xf>
    <xf numFmtId="0" fontId="12" fillId="0" borderId="2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37" fillId="0" borderId="18" xfId="0" applyFont="1" applyFill="1" applyBorder="1" applyAlignment="1">
      <alignment horizontal="center" vertical="top" wrapText="1"/>
    </xf>
    <xf numFmtId="0" fontId="37" fillId="0" borderId="19" xfId="0" applyFont="1" applyFill="1" applyBorder="1" applyAlignment="1">
      <alignment horizontal="center" vertical="top" wrapText="1"/>
    </xf>
    <xf numFmtId="0" fontId="37" fillId="0" borderId="20" xfId="0" applyFont="1" applyFill="1" applyBorder="1" applyAlignment="1">
      <alignment horizontal="center" vertical="top" wrapText="1"/>
    </xf>
    <xf numFmtId="9" fontId="12" fillId="0" borderId="4" xfId="0" applyNumberFormat="1" applyFont="1" applyFill="1" applyBorder="1" applyAlignment="1">
      <alignment horizontal="center" vertical="top" wrapText="1"/>
    </xf>
    <xf numFmtId="41" fontId="12" fillId="0" borderId="4" xfId="0" applyNumberFormat="1" applyFont="1" applyFill="1" applyBorder="1" applyAlignment="1">
      <alignment horizontal="center" vertical="top" wrapText="1"/>
    </xf>
    <xf numFmtId="41" fontId="11" fillId="0" borderId="4" xfId="0" applyNumberFormat="1" applyFont="1" applyFill="1" applyBorder="1" applyAlignment="1">
      <alignment horizontal="center" vertical="top" wrapText="1"/>
    </xf>
    <xf numFmtId="0" fontId="12" fillId="0" borderId="36" xfId="0" applyFont="1" applyBorder="1" applyAlignment="1">
      <alignment horizontal="center" vertical="center" wrapText="1"/>
    </xf>
    <xf numFmtId="0" fontId="37" fillId="0" borderId="36" xfId="0" applyFont="1" applyFill="1" applyBorder="1" applyAlignment="1">
      <alignment horizontal="center" vertical="top" wrapText="1"/>
    </xf>
    <xf numFmtId="0" fontId="12" fillId="0" borderId="36" xfId="0" applyFont="1" applyFill="1" applyBorder="1" applyAlignment="1">
      <alignment horizontal="center" vertical="center" wrapText="1"/>
    </xf>
    <xf numFmtId="0" fontId="12" fillId="0" borderId="0" xfId="0" applyFont="1" applyAlignment="1">
      <alignment horizontal="center" vertical="top"/>
    </xf>
    <xf numFmtId="0" fontId="23" fillId="0" borderId="1" xfId="0" applyFont="1" applyBorder="1" applyAlignment="1">
      <alignment horizontal="justify" vertical="center" wrapText="1"/>
    </xf>
    <xf numFmtId="0" fontId="4" fillId="0" borderId="1" xfId="0" applyFont="1" applyBorder="1" applyAlignment="1">
      <alignment horizontal="center" vertical="center"/>
    </xf>
    <xf numFmtId="0" fontId="12" fillId="0" borderId="1" xfId="0" applyFont="1" applyBorder="1" applyAlignment="1">
      <alignment horizontal="center" vertical="center" wrapText="1"/>
    </xf>
    <xf numFmtId="0" fontId="11" fillId="0" borderId="0" xfId="0" applyFont="1" applyAlignment="1">
      <alignment horizontal="center" vertical="center"/>
    </xf>
    <xf numFmtId="0" fontId="20" fillId="0" borderId="0" xfId="0" applyFont="1" applyAlignment="1">
      <alignment horizontal="center" vertical="center"/>
    </xf>
    <xf numFmtId="167" fontId="2" fillId="0" borderId="0" xfId="1" applyNumberFormat="1" applyFont="1" applyBorder="1" applyAlignment="1">
      <alignment horizontal="center" vertical="top"/>
    </xf>
    <xf numFmtId="0" fontId="2" fillId="0" borderId="0" xfId="1" applyFont="1" applyBorder="1" applyAlignment="1">
      <alignment horizontal="left" vertical="top" wrapText="1"/>
    </xf>
    <xf numFmtId="0" fontId="2" fillId="0" borderId="0" xfId="1" applyFont="1" applyBorder="1" applyAlignment="1">
      <alignment horizontal="justify" vertical="top" wrapText="1"/>
    </xf>
    <xf numFmtId="0" fontId="23" fillId="0" borderId="8" xfId="0" applyFont="1" applyBorder="1" applyAlignment="1">
      <alignment horizontal="justify" vertical="center" wrapText="1"/>
    </xf>
    <xf numFmtId="0" fontId="23" fillId="0" borderId="9" xfId="0" applyFont="1" applyBorder="1" applyAlignment="1">
      <alignment horizontal="justify" vertical="center" wrapText="1"/>
    </xf>
    <xf numFmtId="0" fontId="23" fillId="0" borderId="10" xfId="0" applyFont="1" applyBorder="1" applyAlignment="1">
      <alignment horizontal="justify" vertical="center" wrapText="1"/>
    </xf>
    <xf numFmtId="0" fontId="23" fillId="0" borderId="13" xfId="0" applyFont="1" applyBorder="1" applyAlignment="1">
      <alignment horizontal="justify" vertical="center" wrapText="1"/>
    </xf>
    <xf numFmtId="0" fontId="23" fillId="0" borderId="14" xfId="0" applyFont="1" applyBorder="1" applyAlignment="1">
      <alignment horizontal="justify" vertical="center" wrapText="1"/>
    </xf>
    <xf numFmtId="0" fontId="23" fillId="0" borderId="15" xfId="0" applyFont="1" applyBorder="1" applyAlignment="1">
      <alignment horizontal="justify" vertical="center" wrapText="1"/>
    </xf>
    <xf numFmtId="0" fontId="23" fillId="0" borderId="0" xfId="0" applyFont="1" applyAlignment="1">
      <alignment horizontal="center"/>
    </xf>
    <xf numFmtId="0" fontId="23" fillId="0" borderId="0" xfId="0" applyFont="1" applyAlignment="1">
      <alignment horizontal="justify" vertical="center"/>
    </xf>
    <xf numFmtId="0" fontId="24" fillId="0" borderId="0" xfId="0" applyFont="1" applyAlignment="1">
      <alignment horizontal="left" vertical="center"/>
    </xf>
    <xf numFmtId="0" fontId="23" fillId="0" borderId="0" xfId="0" applyFont="1" applyAlignment="1">
      <alignment horizontal="left"/>
    </xf>
    <xf numFmtId="0" fontId="23" fillId="0" borderId="0" xfId="0" applyFont="1" applyAlignment="1">
      <alignment horizontal="justify" vertical="top"/>
    </xf>
    <xf numFmtId="0" fontId="23" fillId="0" borderId="0" xfId="0" applyFont="1" applyAlignment="1">
      <alignment horizontal="left" vertical="center"/>
    </xf>
    <xf numFmtId="0" fontId="22" fillId="0" borderId="0" xfId="0" applyFont="1" applyAlignment="1">
      <alignment horizontal="center"/>
    </xf>
    <xf numFmtId="0" fontId="15" fillId="0" borderId="0" xfId="0" applyFont="1" applyFill="1" applyAlignment="1">
      <alignment horizontal="left" vertical="center"/>
    </xf>
    <xf numFmtId="0" fontId="11" fillId="0" borderId="0" xfId="0" applyFont="1" applyFill="1" applyAlignment="1">
      <alignment horizontal="left" vertical="center"/>
    </xf>
    <xf numFmtId="0" fontId="23" fillId="0" borderId="2" xfId="1" applyFont="1" applyBorder="1" applyAlignment="1">
      <alignment horizontal="center" vertical="center"/>
    </xf>
    <xf numFmtId="0" fontId="23" fillId="0" borderId="4" xfId="1" applyFont="1" applyBorder="1" applyAlignment="1">
      <alignment horizontal="center" vertical="center"/>
    </xf>
    <xf numFmtId="0" fontId="23" fillId="0" borderId="8" xfId="1" applyFont="1" applyBorder="1" applyAlignment="1">
      <alignment horizontal="left" vertical="center" wrapText="1"/>
    </xf>
    <xf numFmtId="0" fontId="23" fillId="0" borderId="9" xfId="1" applyFont="1" applyBorder="1" applyAlignment="1">
      <alignment horizontal="left" vertical="center" wrapText="1"/>
    </xf>
    <xf numFmtId="0" fontId="23" fillId="0" borderId="10" xfId="1" applyFont="1" applyBorder="1" applyAlignment="1">
      <alignment horizontal="left" vertical="center" wrapText="1"/>
    </xf>
    <xf numFmtId="0" fontId="23" fillId="0" borderId="13" xfId="1" applyFont="1" applyBorder="1" applyAlignment="1">
      <alignment horizontal="left" vertical="center" wrapText="1"/>
    </xf>
    <xf numFmtId="0" fontId="23" fillId="0" borderId="14" xfId="1" applyFont="1" applyBorder="1" applyAlignment="1">
      <alignment horizontal="left" vertical="center" wrapText="1"/>
    </xf>
    <xf numFmtId="0" fontId="23" fillId="0" borderId="15" xfId="1" applyFont="1" applyBorder="1" applyAlignment="1">
      <alignment horizontal="left" vertical="center" wrapText="1"/>
    </xf>
    <xf numFmtId="0" fontId="23" fillId="0" borderId="8" xfId="1" quotePrefix="1" applyNumberFormat="1" applyFont="1" applyBorder="1" applyAlignment="1">
      <alignment horizontal="center" vertical="center" wrapText="1"/>
    </xf>
    <xf numFmtId="0" fontId="23" fillId="0" borderId="10" xfId="1" applyNumberFormat="1" applyFont="1" applyBorder="1" applyAlignment="1">
      <alignment horizontal="center" vertical="center" wrapText="1"/>
    </xf>
    <xf numFmtId="0" fontId="23" fillId="0" borderId="11" xfId="1" applyNumberFormat="1" applyFont="1" applyBorder="1" applyAlignment="1">
      <alignment horizontal="center" vertical="center" wrapText="1"/>
    </xf>
    <xf numFmtId="0" fontId="23" fillId="0" borderId="12" xfId="1" applyNumberFormat="1" applyFont="1" applyBorder="1" applyAlignment="1">
      <alignment horizontal="center" vertical="center" wrapText="1"/>
    </xf>
    <xf numFmtId="0" fontId="23" fillId="0" borderId="8" xfId="1" applyFont="1" applyBorder="1" applyAlignment="1">
      <alignment horizontal="justify" vertical="center" wrapText="1"/>
    </xf>
    <xf numFmtId="0" fontId="23" fillId="0" borderId="9" xfId="1" applyFont="1" applyBorder="1" applyAlignment="1">
      <alignment horizontal="justify" vertical="center" wrapText="1"/>
    </xf>
    <xf numFmtId="0" fontId="23" fillId="0" borderId="10" xfId="1" applyFont="1" applyBorder="1" applyAlignment="1">
      <alignment horizontal="justify" vertical="center" wrapText="1"/>
    </xf>
    <xf numFmtId="0" fontId="23" fillId="0" borderId="11" xfId="1" applyFont="1" applyBorder="1" applyAlignment="1">
      <alignment horizontal="justify" vertical="center" wrapText="1"/>
    </xf>
    <xf numFmtId="0" fontId="23" fillId="0" borderId="0" xfId="1" applyFont="1" applyBorder="1" applyAlignment="1">
      <alignment horizontal="justify" vertical="center" wrapText="1"/>
    </xf>
    <xf numFmtId="0" fontId="23" fillId="0" borderId="12" xfId="1" applyFont="1" applyBorder="1" applyAlignment="1">
      <alignment horizontal="justify" vertical="center" wrapText="1"/>
    </xf>
    <xf numFmtId="0" fontId="23" fillId="0" borderId="1" xfId="1" applyFont="1" applyBorder="1" applyAlignment="1">
      <alignment horizontal="justify" vertical="center" wrapText="1"/>
    </xf>
    <xf numFmtId="9" fontId="23" fillId="0" borderId="1" xfId="1" applyNumberFormat="1" applyFont="1" applyBorder="1" applyAlignment="1">
      <alignment horizontal="center" vertical="center" wrapText="1"/>
    </xf>
    <xf numFmtId="9" fontId="23" fillId="0" borderId="1" xfId="1" quotePrefix="1" applyNumberFormat="1" applyFont="1" applyBorder="1" applyAlignment="1">
      <alignment horizontal="center" vertical="center" wrapText="1"/>
    </xf>
    <xf numFmtId="0" fontId="6" fillId="0" borderId="0" xfId="1" applyFont="1" applyBorder="1" applyAlignment="1">
      <alignment horizontal="center"/>
    </xf>
    <xf numFmtId="0" fontId="23" fillId="0" borderId="3" xfId="1" applyFont="1" applyBorder="1" applyAlignment="1">
      <alignment horizontal="center" vertical="center"/>
    </xf>
    <xf numFmtId="0" fontId="23" fillId="0" borderId="11" xfId="1" applyFont="1" applyBorder="1" applyAlignment="1">
      <alignment horizontal="left" vertical="center" wrapText="1"/>
    </xf>
    <xf numFmtId="0" fontId="23" fillId="0" borderId="0" xfId="1" applyFont="1" applyBorder="1" applyAlignment="1">
      <alignment horizontal="left" vertical="center" wrapText="1"/>
    </xf>
    <xf numFmtId="0" fontId="23" fillId="0" borderId="12" xfId="1" applyFont="1" applyBorder="1" applyAlignment="1">
      <alignment horizontal="left" vertical="center" wrapText="1"/>
    </xf>
    <xf numFmtId="0" fontId="8" fillId="0" borderId="0" xfId="1" applyFont="1" applyBorder="1" applyAlignment="1">
      <alignment horizontal="center" vertical="center"/>
    </xf>
    <xf numFmtId="0" fontId="8" fillId="2" borderId="1" xfId="1" applyFont="1" applyFill="1" applyBorder="1" applyAlignment="1">
      <alignment horizontal="center"/>
    </xf>
    <xf numFmtId="0" fontId="23" fillId="0" borderId="1" xfId="1" applyNumberFormat="1" applyFont="1" applyBorder="1" applyAlignment="1">
      <alignment horizontal="center" vertical="center" wrapText="1"/>
    </xf>
    <xf numFmtId="0" fontId="18" fillId="0" borderId="0" xfId="1" applyFont="1" applyBorder="1" applyAlignment="1">
      <alignment horizontal="center"/>
    </xf>
    <xf numFmtId="0" fontId="18" fillId="0" borderId="0" xfId="1" applyFont="1" applyBorder="1" applyAlignment="1">
      <alignment horizontal="center" vertical="top"/>
    </xf>
    <xf numFmtId="0" fontId="5" fillId="0" borderId="0" xfId="1" applyFont="1" applyBorder="1" applyAlignment="1">
      <alignment horizontal="center"/>
    </xf>
    <xf numFmtId="0" fontId="5" fillId="2" borderId="1" xfId="1" applyFont="1" applyFill="1" applyBorder="1" applyAlignment="1">
      <alignment horizontal="center" vertical="center"/>
    </xf>
    <xf numFmtId="0" fontId="29" fillId="2" borderId="1" xfId="1" applyFont="1" applyFill="1" applyBorder="1" applyAlignment="1">
      <alignment horizontal="center"/>
    </xf>
    <xf numFmtId="0" fontId="30" fillId="0" borderId="1" xfId="1" applyFont="1" applyBorder="1" applyAlignment="1">
      <alignment horizontal="justify" vertical="center" wrapText="1"/>
    </xf>
    <xf numFmtId="9" fontId="30" fillId="0" borderId="5" xfId="1" applyNumberFormat="1" applyFont="1" applyBorder="1" applyAlignment="1">
      <alignment horizontal="center" vertical="center" wrapText="1"/>
    </xf>
    <xf numFmtId="9" fontId="30" fillId="0" borderId="7" xfId="1" applyNumberFormat="1" applyFont="1" applyBorder="1" applyAlignment="1">
      <alignment horizontal="center" vertical="center" wrapText="1"/>
    </xf>
    <xf numFmtId="9" fontId="30" fillId="0" borderId="5" xfId="1" quotePrefix="1" applyNumberFormat="1" applyFont="1" applyBorder="1" applyAlignment="1">
      <alignment horizontal="center" vertical="center" wrapText="1"/>
    </xf>
    <xf numFmtId="9" fontId="30" fillId="0" borderId="7" xfId="1" quotePrefix="1" applyNumberFormat="1" applyFont="1" applyBorder="1" applyAlignment="1">
      <alignment horizontal="center" vertical="center" wrapText="1"/>
    </xf>
    <xf numFmtId="0" fontId="29" fillId="2" borderId="1" xfId="1" applyFont="1" applyFill="1" applyBorder="1" applyAlignment="1">
      <alignment horizontal="center" vertical="center"/>
    </xf>
    <xf numFmtId="0" fontId="11" fillId="0" borderId="0" xfId="0" applyFont="1" applyFill="1" applyAlignment="1">
      <alignment horizontal="center" vertical="top"/>
    </xf>
    <xf numFmtId="0" fontId="11" fillId="0" borderId="0" xfId="0" applyFont="1" applyFill="1" applyAlignment="1">
      <alignment horizontal="left" vertical="top"/>
    </xf>
    <xf numFmtId="0" fontId="12" fillId="0" borderId="0" xfId="0" applyFont="1" applyFill="1" applyAlignment="1">
      <alignment horizontal="left" vertical="top"/>
    </xf>
    <xf numFmtId="0" fontId="22" fillId="0" borderId="0" xfId="0" applyFont="1" applyFill="1" applyAlignment="1">
      <alignment horizontal="center" vertical="top"/>
    </xf>
    <xf numFmtId="0" fontId="11" fillId="0" borderId="0" xfId="0" applyFont="1" applyFill="1" applyAlignment="1">
      <alignment horizontal="justify" vertical="top"/>
    </xf>
    <xf numFmtId="0" fontId="15" fillId="0" borderId="0" xfId="0" applyFont="1" applyFill="1" applyAlignment="1">
      <alignment horizontal="left" vertical="top"/>
    </xf>
    <xf numFmtId="0" fontId="12" fillId="0" borderId="0" xfId="0" applyFont="1" applyFill="1" applyAlignment="1">
      <alignment horizontal="justify" vertical="top" wrapText="1"/>
    </xf>
    <xf numFmtId="0" fontId="11" fillId="0" borderId="0" xfId="0" applyFont="1" applyFill="1" applyAlignment="1">
      <alignment vertical="top"/>
    </xf>
    <xf numFmtId="0" fontId="12" fillId="0" borderId="0" xfId="0" applyFont="1" applyFill="1" applyAlignment="1">
      <alignment vertical="top"/>
    </xf>
    <xf numFmtId="0" fontId="10" fillId="0" borderId="0" xfId="0" applyFont="1" applyFill="1" applyAlignment="1">
      <alignment vertical="top"/>
    </xf>
    <xf numFmtId="0" fontId="15" fillId="0" borderId="0" xfId="0" applyFont="1" applyFill="1" applyAlignment="1">
      <alignment vertical="top"/>
    </xf>
    <xf numFmtId="0" fontId="28" fillId="0" borderId="0" xfId="0" applyFont="1" applyFill="1" applyAlignment="1">
      <alignment vertical="top"/>
    </xf>
    <xf numFmtId="0" fontId="15" fillId="0" borderId="0" xfId="0" applyFont="1" applyFill="1" applyAlignment="1">
      <alignment horizontal="center" vertical="top"/>
    </xf>
    <xf numFmtId="0" fontId="10" fillId="0" borderId="0" xfId="0" applyFont="1" applyFill="1" applyAlignment="1">
      <alignment horizontal="justify" vertical="top"/>
    </xf>
    <xf numFmtId="0" fontId="15" fillId="0" borderId="0" xfId="0" applyFont="1" applyFill="1" applyAlignment="1">
      <alignment horizontal="justify" vertical="top"/>
    </xf>
    <xf numFmtId="0" fontId="12" fillId="0" borderId="0" xfId="0" applyFont="1" applyFill="1" applyAlignment="1">
      <alignment vertical="top" wrapText="1"/>
    </xf>
    <xf numFmtId="0" fontId="38" fillId="0" borderId="0" xfId="0" applyFont="1" applyFill="1" applyAlignment="1">
      <alignment vertical="top"/>
    </xf>
    <xf numFmtId="0" fontId="18" fillId="0" borderId="0" xfId="0" applyFont="1" applyFill="1" applyAlignment="1">
      <alignment horizontal="center" vertical="center" wrapText="1"/>
    </xf>
    <xf numFmtId="0" fontId="11" fillId="0" borderId="2" xfId="0" applyFont="1" applyFill="1" applyBorder="1" applyAlignment="1">
      <alignment horizontal="center" vertical="top"/>
    </xf>
    <xf numFmtId="0" fontId="11" fillId="0" borderId="3" xfId="0" applyFont="1" applyFill="1" applyBorder="1" applyAlignment="1">
      <alignment horizontal="center" vertical="top"/>
    </xf>
    <xf numFmtId="0" fontId="11" fillId="0" borderId="4" xfId="0" applyFont="1" applyFill="1" applyBorder="1" applyAlignment="1">
      <alignment horizontal="center" vertical="top"/>
    </xf>
    <xf numFmtId="0" fontId="11" fillId="0" borderId="2" xfId="0" applyFont="1" applyFill="1" applyBorder="1" applyAlignment="1">
      <alignment horizontal="justify" vertical="top" wrapText="1"/>
    </xf>
    <xf numFmtId="0" fontId="11" fillId="0" borderId="3" xfId="0" applyFont="1" applyFill="1" applyBorder="1" applyAlignment="1">
      <alignment horizontal="justify" vertical="top" wrapText="1"/>
    </xf>
    <xf numFmtId="0" fontId="11" fillId="0" borderId="4" xfId="0" applyFont="1" applyFill="1" applyBorder="1" applyAlignment="1">
      <alignment horizontal="justify" vertical="top" wrapText="1"/>
    </xf>
    <xf numFmtId="0" fontId="12" fillId="0" borderId="0" xfId="0" applyFont="1" applyFill="1" applyAlignment="1">
      <alignment horizontal="justify" vertical="center"/>
    </xf>
    <xf numFmtId="0" fontId="11" fillId="0" borderId="0" xfId="0" applyFont="1" applyFill="1" applyAlignment="1">
      <alignment horizontal="center" vertical="center"/>
    </xf>
    <xf numFmtId="0" fontId="11" fillId="0" borderId="0" xfId="0" applyFont="1" applyFill="1" applyAlignment="1">
      <alignment horizontal="justify" vertical="center"/>
    </xf>
    <xf numFmtId="0" fontId="11" fillId="0" borderId="0" xfId="0" applyFont="1" applyFill="1" applyAlignment="1">
      <alignment horizontal="justify" vertical="center" wrapText="1"/>
    </xf>
    <xf numFmtId="0" fontId="15" fillId="0" borderId="0" xfId="0" applyFont="1" applyFill="1" applyAlignment="1">
      <alignment horizontal="justify" vertical="center"/>
    </xf>
    <xf numFmtId="0" fontId="39" fillId="0" borderId="0" xfId="0" applyFont="1" applyAlignment="1">
      <alignment horizontal="center" vertical="center"/>
    </xf>
    <xf numFmtId="0" fontId="40" fillId="0" borderId="0" xfId="0" applyFont="1" applyAlignment="1">
      <alignment vertical="center"/>
    </xf>
    <xf numFmtId="0" fontId="39" fillId="0" borderId="0" xfId="0" applyFont="1" applyAlignment="1">
      <alignment vertical="center"/>
    </xf>
    <xf numFmtId="0" fontId="39" fillId="0" borderId="0" xfId="0" applyFont="1" applyAlignment="1">
      <alignment horizontal="justify" vertical="center"/>
    </xf>
    <xf numFmtId="0" fontId="40" fillId="0" borderId="0" xfId="0" quotePrefix="1" applyFont="1" applyAlignment="1">
      <alignment vertical="center"/>
    </xf>
    <xf numFmtId="0" fontId="40" fillId="0" borderId="0" xfId="0" applyFont="1" applyAlignment="1">
      <alignment horizontal="justify" vertical="center"/>
    </xf>
    <xf numFmtId="0" fontId="39" fillId="0" borderId="2" xfId="0" applyFont="1" applyBorder="1" applyAlignment="1">
      <alignment horizontal="center" vertical="center" wrapText="1"/>
    </xf>
    <xf numFmtId="0" fontId="39" fillId="0" borderId="8" xfId="0" applyFont="1" applyBorder="1" applyAlignment="1">
      <alignment horizontal="center" vertical="center" wrapText="1"/>
    </xf>
    <xf numFmtId="0" fontId="39" fillId="0" borderId="9"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3"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12"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14"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4" xfId="0" applyFont="1" applyBorder="1" applyAlignment="1">
      <alignment horizontal="center" vertical="center" wrapText="1"/>
    </xf>
    <xf numFmtId="0" fontId="39" fillId="0" borderId="1" xfId="0" applyFont="1" applyBorder="1" applyAlignment="1">
      <alignment horizontal="center" vertical="center" wrapText="1"/>
    </xf>
    <xf numFmtId="0" fontId="40" fillId="0" borderId="1" xfId="0" applyFont="1" applyBorder="1" applyAlignment="1">
      <alignment horizontal="center" vertical="center"/>
    </xf>
    <xf numFmtId="0" fontId="40" fillId="0" borderId="5" xfId="0" applyFont="1" applyBorder="1" applyAlignment="1">
      <alignment horizontal="center" vertical="center"/>
    </xf>
    <xf numFmtId="0" fontId="40" fillId="0" borderId="6" xfId="0" applyFont="1" applyBorder="1" applyAlignment="1">
      <alignment horizontal="center" vertical="center"/>
    </xf>
    <xf numFmtId="0" fontId="40" fillId="0" borderId="7" xfId="0" applyFont="1" applyBorder="1" applyAlignment="1">
      <alignment horizontal="center" vertical="center"/>
    </xf>
    <xf numFmtId="0" fontId="40" fillId="0" borderId="1" xfId="0" applyFont="1" applyBorder="1" applyAlignment="1">
      <alignment horizontal="center" vertical="center" wrapText="1"/>
    </xf>
    <xf numFmtId="0" fontId="40" fillId="0" borderId="1" xfId="0" applyFont="1" applyBorder="1" applyAlignment="1">
      <alignment horizontal="center" vertical="center" wrapText="1"/>
    </xf>
    <xf numFmtId="0" fontId="40" fillId="0" borderId="1" xfId="0" applyFont="1" applyBorder="1" applyAlignment="1">
      <alignment horizontal="justify" vertical="center" wrapText="1"/>
    </xf>
    <xf numFmtId="9" fontId="40" fillId="0" borderId="1" xfId="0" applyNumberFormat="1" applyFont="1" applyBorder="1" applyAlignment="1">
      <alignment horizontal="center" vertical="center"/>
    </xf>
    <xf numFmtId="10" fontId="40" fillId="0" borderId="1" xfId="0" applyNumberFormat="1" applyFont="1" applyBorder="1" applyAlignment="1">
      <alignment horizontal="center" vertical="center"/>
    </xf>
    <xf numFmtId="0" fontId="40" fillId="0" borderId="1" xfId="0" applyNumberFormat="1" applyFont="1" applyBorder="1" applyAlignment="1">
      <alignment horizontal="center" vertical="center"/>
    </xf>
    <xf numFmtId="0" fontId="40" fillId="0" borderId="2" xfId="0" applyFont="1" applyBorder="1" applyAlignment="1">
      <alignment horizontal="center" vertical="center" wrapText="1"/>
    </xf>
    <xf numFmtId="0" fontId="40" fillId="0" borderId="8" xfId="0" applyFont="1" applyBorder="1" applyAlignment="1">
      <alignment horizontal="center" vertical="center" wrapText="1"/>
    </xf>
    <xf numFmtId="0" fontId="40" fillId="0" borderId="9"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1" xfId="0" applyFont="1" applyBorder="1" applyAlignment="1">
      <alignment vertical="center"/>
    </xf>
    <xf numFmtId="0" fontId="40" fillId="0" borderId="4" xfId="0" applyFont="1" applyBorder="1" applyAlignment="1">
      <alignment horizontal="center" vertical="center" wrapText="1"/>
    </xf>
    <xf numFmtId="0" fontId="40" fillId="0" borderId="13" xfId="0" applyFont="1" applyBorder="1" applyAlignment="1">
      <alignment horizontal="center" vertical="center" wrapText="1"/>
    </xf>
    <xf numFmtId="0" fontId="40" fillId="0" borderId="14" xfId="0" applyFont="1" applyBorder="1" applyAlignment="1">
      <alignment horizontal="center" vertical="center" wrapText="1"/>
    </xf>
    <xf numFmtId="0" fontId="40" fillId="0" borderId="15" xfId="0" applyFont="1" applyBorder="1" applyAlignment="1">
      <alignment horizontal="center" vertical="center" wrapText="1"/>
    </xf>
    <xf numFmtId="0" fontId="40" fillId="0" borderId="1" xfId="0" applyFont="1" applyBorder="1" applyAlignment="1">
      <alignment horizontal="justify" vertical="center"/>
    </xf>
    <xf numFmtId="0" fontId="40" fillId="0" borderId="0" xfId="0" applyFont="1" applyAlignment="1">
      <alignment horizontal="center" vertical="center"/>
    </xf>
    <xf numFmtId="0" fontId="40" fillId="0" borderId="0" xfId="0" applyFont="1" applyAlignment="1">
      <alignment horizontal="center" vertical="center"/>
    </xf>
    <xf numFmtId="0" fontId="41" fillId="0" borderId="0" xfId="0" applyFont="1" applyAlignment="1">
      <alignment horizontal="center" vertical="center"/>
    </xf>
  </cellXfs>
  <cellStyles count="6">
    <cellStyle name="Normal" xfId="0" builtinId="0"/>
    <cellStyle name="Normal 2" xfId="1"/>
    <cellStyle name="Normal 2 3" xfId="2"/>
    <cellStyle name="Normal 3" xfId="3"/>
    <cellStyle name="Normal 5" xfId="5"/>
    <cellStyle name="Normal 6" xfId="4"/>
  </cellStyles>
  <dxfs count="0"/>
  <tableStyles count="0" defaultTableStyle="TableStyleMedium9" defaultPivotStyle="PivotStyleLight16"/>
  <colors>
    <mruColors>
      <color rgb="FFFFFF66"/>
      <color rgb="FFCCCC00"/>
      <color rgb="FF80C2F0"/>
      <color rgb="FF6DF5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13</xdr:col>
      <xdr:colOff>1123950</xdr:colOff>
      <xdr:row>4</xdr:row>
      <xdr:rowOff>95250</xdr:rowOff>
    </xdr:from>
    <xdr:to>
      <xdr:col>13</xdr:col>
      <xdr:colOff>1447801</xdr:colOff>
      <xdr:row>5</xdr:row>
      <xdr:rowOff>114300</xdr:rowOff>
    </xdr:to>
    <xdr:sp macro="" textlink="">
      <xdr:nvSpPr>
        <xdr:cNvPr id="6" name="Down Arrow 17">
          <a:extLst>
            <a:ext uri="{FF2B5EF4-FFF2-40B4-BE49-F238E27FC236}">
              <a16:creationId xmlns="" xmlns:a16="http://schemas.microsoft.com/office/drawing/2014/main" id="{428006CB-19F1-4B21-86EB-3AC74417E638}"/>
            </a:ext>
          </a:extLst>
        </xdr:cNvPr>
        <xdr:cNvSpPr/>
      </xdr:nvSpPr>
      <xdr:spPr>
        <a:xfrm>
          <a:off x="7877175" y="1362075"/>
          <a:ext cx="323851" cy="209550"/>
        </a:xfrm>
        <a:prstGeom prst="down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id-ID"/>
        </a:p>
      </xdr:txBody>
    </xdr:sp>
    <xdr:clientData/>
  </xdr:twoCellAnchor>
  <xdr:twoCellAnchor>
    <xdr:from>
      <xdr:col>13</xdr:col>
      <xdr:colOff>981075</xdr:colOff>
      <xdr:row>8</xdr:row>
      <xdr:rowOff>76200</xdr:rowOff>
    </xdr:from>
    <xdr:to>
      <xdr:col>13</xdr:col>
      <xdr:colOff>1657350</xdr:colOff>
      <xdr:row>10</xdr:row>
      <xdr:rowOff>95250</xdr:rowOff>
    </xdr:to>
    <xdr:sp macro="" textlink="">
      <xdr:nvSpPr>
        <xdr:cNvPr id="7" name="Down Arrow 17">
          <a:extLst>
            <a:ext uri="{FF2B5EF4-FFF2-40B4-BE49-F238E27FC236}">
              <a16:creationId xmlns="" xmlns:a16="http://schemas.microsoft.com/office/drawing/2014/main" id="{428006CB-19F1-4B21-86EB-3AC74417E638}"/>
            </a:ext>
          </a:extLst>
        </xdr:cNvPr>
        <xdr:cNvSpPr/>
      </xdr:nvSpPr>
      <xdr:spPr>
        <a:xfrm>
          <a:off x="7734300" y="2733675"/>
          <a:ext cx="676275" cy="400050"/>
        </a:xfrm>
        <a:prstGeom prst="down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id-ID"/>
        </a:p>
      </xdr:txBody>
    </xdr:sp>
    <xdr:clientData/>
  </xdr:twoCellAnchor>
  <xdr:twoCellAnchor>
    <xdr:from>
      <xdr:col>1</xdr:col>
      <xdr:colOff>1390649</xdr:colOff>
      <xdr:row>10</xdr:row>
      <xdr:rowOff>152400</xdr:rowOff>
    </xdr:from>
    <xdr:to>
      <xdr:col>25</xdr:col>
      <xdr:colOff>1362075</xdr:colOff>
      <xdr:row>11</xdr:row>
      <xdr:rowOff>47626</xdr:rowOff>
    </xdr:to>
    <xdr:sp macro="" textlink="">
      <xdr:nvSpPr>
        <xdr:cNvPr id="8" name="Rectangle 7"/>
        <xdr:cNvSpPr/>
      </xdr:nvSpPr>
      <xdr:spPr>
        <a:xfrm>
          <a:off x="2971799" y="3190875"/>
          <a:ext cx="20716876" cy="85726"/>
        </a:xfrm>
        <a:prstGeom prst="rect">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xdr:col>
      <xdr:colOff>1238250</xdr:colOff>
      <xdr:row>11</xdr:row>
      <xdr:rowOff>114300</xdr:rowOff>
    </xdr:from>
    <xdr:to>
      <xdr:col>1</xdr:col>
      <xdr:colOff>1743075</xdr:colOff>
      <xdr:row>13</xdr:row>
      <xdr:rowOff>142875</xdr:rowOff>
    </xdr:to>
    <xdr:sp macro="" textlink="">
      <xdr:nvSpPr>
        <xdr:cNvPr id="9" name="Down Arrow 17">
          <a:extLst>
            <a:ext uri="{FF2B5EF4-FFF2-40B4-BE49-F238E27FC236}">
              <a16:creationId xmlns="" xmlns:a16="http://schemas.microsoft.com/office/drawing/2014/main" id="{428006CB-19F1-4B21-86EB-3AC74417E638}"/>
            </a:ext>
          </a:extLst>
        </xdr:cNvPr>
        <xdr:cNvSpPr/>
      </xdr:nvSpPr>
      <xdr:spPr>
        <a:xfrm>
          <a:off x="2819400" y="3343275"/>
          <a:ext cx="504825" cy="409575"/>
        </a:xfrm>
        <a:prstGeom prst="down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id-ID"/>
        </a:p>
      </xdr:txBody>
    </xdr:sp>
    <xdr:clientData/>
  </xdr:twoCellAnchor>
  <xdr:twoCellAnchor>
    <xdr:from>
      <xdr:col>19</xdr:col>
      <xdr:colOff>1133475</xdr:colOff>
      <xdr:row>11</xdr:row>
      <xdr:rowOff>114300</xdr:rowOff>
    </xdr:from>
    <xdr:to>
      <xdr:col>19</xdr:col>
      <xdr:colOff>1638300</xdr:colOff>
      <xdr:row>13</xdr:row>
      <xdr:rowOff>142875</xdr:rowOff>
    </xdr:to>
    <xdr:sp macro="" textlink="">
      <xdr:nvSpPr>
        <xdr:cNvPr id="10" name="Down Arrow 17">
          <a:extLst>
            <a:ext uri="{FF2B5EF4-FFF2-40B4-BE49-F238E27FC236}">
              <a16:creationId xmlns="" xmlns:a16="http://schemas.microsoft.com/office/drawing/2014/main" id="{428006CB-19F1-4B21-86EB-3AC74417E638}"/>
            </a:ext>
          </a:extLst>
        </xdr:cNvPr>
        <xdr:cNvSpPr/>
      </xdr:nvSpPr>
      <xdr:spPr>
        <a:xfrm>
          <a:off x="12858750" y="3343275"/>
          <a:ext cx="504825" cy="409575"/>
        </a:xfrm>
        <a:prstGeom prst="down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id-ID"/>
        </a:p>
      </xdr:txBody>
    </xdr:sp>
    <xdr:clientData/>
  </xdr:twoCellAnchor>
  <xdr:twoCellAnchor>
    <xdr:from>
      <xdr:col>1</xdr:col>
      <xdr:colOff>1295400</xdr:colOff>
      <xdr:row>15</xdr:row>
      <xdr:rowOff>95250</xdr:rowOff>
    </xdr:from>
    <xdr:to>
      <xdr:col>1</xdr:col>
      <xdr:colOff>1619251</xdr:colOff>
      <xdr:row>16</xdr:row>
      <xdr:rowOff>114300</xdr:rowOff>
    </xdr:to>
    <xdr:sp macro="" textlink="">
      <xdr:nvSpPr>
        <xdr:cNvPr id="11" name="Down Arrow 17">
          <a:extLst>
            <a:ext uri="{FF2B5EF4-FFF2-40B4-BE49-F238E27FC236}">
              <a16:creationId xmlns="" xmlns:a16="http://schemas.microsoft.com/office/drawing/2014/main" id="{428006CB-19F1-4B21-86EB-3AC74417E638}"/>
            </a:ext>
          </a:extLst>
        </xdr:cNvPr>
        <xdr:cNvSpPr/>
      </xdr:nvSpPr>
      <xdr:spPr>
        <a:xfrm>
          <a:off x="2876550" y="4524375"/>
          <a:ext cx="323851" cy="209550"/>
        </a:xfrm>
        <a:prstGeom prst="down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id-ID"/>
        </a:p>
      </xdr:txBody>
    </xdr:sp>
    <xdr:clientData/>
  </xdr:twoCellAnchor>
  <xdr:twoCellAnchor>
    <xdr:from>
      <xdr:col>19</xdr:col>
      <xdr:colOff>1228725</xdr:colOff>
      <xdr:row>15</xdr:row>
      <xdr:rowOff>95250</xdr:rowOff>
    </xdr:from>
    <xdr:to>
      <xdr:col>19</xdr:col>
      <xdr:colOff>1552576</xdr:colOff>
      <xdr:row>16</xdr:row>
      <xdr:rowOff>114300</xdr:rowOff>
    </xdr:to>
    <xdr:sp macro="" textlink="">
      <xdr:nvSpPr>
        <xdr:cNvPr id="12" name="Down Arrow 17">
          <a:extLst>
            <a:ext uri="{FF2B5EF4-FFF2-40B4-BE49-F238E27FC236}">
              <a16:creationId xmlns="" xmlns:a16="http://schemas.microsoft.com/office/drawing/2014/main" id="{428006CB-19F1-4B21-86EB-3AC74417E638}"/>
            </a:ext>
          </a:extLst>
        </xdr:cNvPr>
        <xdr:cNvSpPr/>
      </xdr:nvSpPr>
      <xdr:spPr>
        <a:xfrm>
          <a:off x="12954000" y="4524375"/>
          <a:ext cx="323851" cy="209550"/>
        </a:xfrm>
        <a:prstGeom prst="down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id-ID"/>
        </a:p>
      </xdr:txBody>
    </xdr:sp>
    <xdr:clientData/>
  </xdr:twoCellAnchor>
  <xdr:twoCellAnchor>
    <xdr:from>
      <xdr:col>7</xdr:col>
      <xdr:colOff>1295400</xdr:colOff>
      <xdr:row>15</xdr:row>
      <xdr:rowOff>95250</xdr:rowOff>
    </xdr:from>
    <xdr:to>
      <xdr:col>7</xdr:col>
      <xdr:colOff>1619251</xdr:colOff>
      <xdr:row>16</xdr:row>
      <xdr:rowOff>114300</xdr:rowOff>
    </xdr:to>
    <xdr:sp macro="" textlink="">
      <xdr:nvSpPr>
        <xdr:cNvPr id="13" name="Down Arrow 17">
          <a:extLst>
            <a:ext uri="{FF2B5EF4-FFF2-40B4-BE49-F238E27FC236}">
              <a16:creationId xmlns="" xmlns:a16="http://schemas.microsoft.com/office/drawing/2014/main" id="{428006CB-19F1-4B21-86EB-3AC74417E638}"/>
            </a:ext>
          </a:extLst>
        </xdr:cNvPr>
        <xdr:cNvSpPr/>
      </xdr:nvSpPr>
      <xdr:spPr>
        <a:xfrm>
          <a:off x="2876550" y="5476875"/>
          <a:ext cx="323851" cy="209550"/>
        </a:xfrm>
        <a:prstGeom prst="down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id-ID"/>
        </a:p>
      </xdr:txBody>
    </xdr:sp>
    <xdr:clientData/>
  </xdr:twoCellAnchor>
  <xdr:twoCellAnchor>
    <xdr:from>
      <xdr:col>25</xdr:col>
      <xdr:colOff>1228725</xdr:colOff>
      <xdr:row>15</xdr:row>
      <xdr:rowOff>95250</xdr:rowOff>
    </xdr:from>
    <xdr:to>
      <xdr:col>25</xdr:col>
      <xdr:colOff>1552576</xdr:colOff>
      <xdr:row>16</xdr:row>
      <xdr:rowOff>114300</xdr:rowOff>
    </xdr:to>
    <xdr:sp macro="" textlink="">
      <xdr:nvSpPr>
        <xdr:cNvPr id="14" name="Down Arrow 17">
          <a:extLst>
            <a:ext uri="{FF2B5EF4-FFF2-40B4-BE49-F238E27FC236}">
              <a16:creationId xmlns="" xmlns:a16="http://schemas.microsoft.com/office/drawing/2014/main" id="{428006CB-19F1-4B21-86EB-3AC74417E638}"/>
            </a:ext>
          </a:extLst>
        </xdr:cNvPr>
        <xdr:cNvSpPr/>
      </xdr:nvSpPr>
      <xdr:spPr>
        <a:xfrm>
          <a:off x="18268950" y="5476875"/>
          <a:ext cx="323851" cy="209550"/>
        </a:xfrm>
        <a:prstGeom prst="down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id-ID"/>
        </a:p>
      </xdr:txBody>
    </xdr:sp>
    <xdr:clientData/>
  </xdr:twoCellAnchor>
  <xdr:twoCellAnchor>
    <xdr:from>
      <xdr:col>25</xdr:col>
      <xdr:colOff>990600</xdr:colOff>
      <xdr:row>11</xdr:row>
      <xdr:rowOff>114300</xdr:rowOff>
    </xdr:from>
    <xdr:to>
      <xdr:col>25</xdr:col>
      <xdr:colOff>1495425</xdr:colOff>
      <xdr:row>13</xdr:row>
      <xdr:rowOff>142875</xdr:rowOff>
    </xdr:to>
    <xdr:sp macro="" textlink="">
      <xdr:nvSpPr>
        <xdr:cNvPr id="15" name="Down Arrow 17">
          <a:extLst>
            <a:ext uri="{FF2B5EF4-FFF2-40B4-BE49-F238E27FC236}">
              <a16:creationId xmlns="" xmlns:a16="http://schemas.microsoft.com/office/drawing/2014/main" id="{428006CB-19F1-4B21-86EB-3AC74417E638}"/>
            </a:ext>
          </a:extLst>
        </xdr:cNvPr>
        <xdr:cNvSpPr/>
      </xdr:nvSpPr>
      <xdr:spPr>
        <a:xfrm>
          <a:off x="23317200" y="3343275"/>
          <a:ext cx="504825" cy="409575"/>
        </a:xfrm>
        <a:prstGeom prst="down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id-ID"/>
        </a:p>
      </xdr:txBody>
    </xdr:sp>
    <xdr:clientData/>
  </xdr:twoCellAnchor>
  <xdr:twoCellAnchor>
    <xdr:from>
      <xdr:col>7</xdr:col>
      <xdr:colOff>1190625</xdr:colOff>
      <xdr:row>11</xdr:row>
      <xdr:rowOff>95250</xdr:rowOff>
    </xdr:from>
    <xdr:to>
      <xdr:col>7</xdr:col>
      <xdr:colOff>1695450</xdr:colOff>
      <xdr:row>13</xdr:row>
      <xdr:rowOff>123825</xdr:rowOff>
    </xdr:to>
    <xdr:sp macro="" textlink="">
      <xdr:nvSpPr>
        <xdr:cNvPr id="16" name="Down Arrow 17">
          <a:extLst>
            <a:ext uri="{FF2B5EF4-FFF2-40B4-BE49-F238E27FC236}">
              <a16:creationId xmlns="" xmlns:a16="http://schemas.microsoft.com/office/drawing/2014/main" id="{428006CB-19F1-4B21-86EB-3AC74417E638}"/>
            </a:ext>
          </a:extLst>
        </xdr:cNvPr>
        <xdr:cNvSpPr/>
      </xdr:nvSpPr>
      <xdr:spPr>
        <a:xfrm>
          <a:off x="8058150" y="3324225"/>
          <a:ext cx="504825" cy="409575"/>
        </a:xfrm>
        <a:prstGeom prst="down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id-ID"/>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1123950</xdr:colOff>
      <xdr:row>4</xdr:row>
      <xdr:rowOff>95250</xdr:rowOff>
    </xdr:from>
    <xdr:to>
      <xdr:col>8</xdr:col>
      <xdr:colOff>1447801</xdr:colOff>
      <xdr:row>5</xdr:row>
      <xdr:rowOff>114300</xdr:rowOff>
    </xdr:to>
    <xdr:sp macro="" textlink="">
      <xdr:nvSpPr>
        <xdr:cNvPr id="5" name="Down Arrow 17">
          <a:extLst>
            <a:ext uri="{FF2B5EF4-FFF2-40B4-BE49-F238E27FC236}">
              <a16:creationId xmlns="" xmlns:a16="http://schemas.microsoft.com/office/drawing/2014/main" id="{428006CB-19F1-4B21-86EB-3AC74417E638}"/>
            </a:ext>
          </a:extLst>
        </xdr:cNvPr>
        <xdr:cNvSpPr/>
      </xdr:nvSpPr>
      <xdr:spPr>
        <a:xfrm>
          <a:off x="7877175" y="2390775"/>
          <a:ext cx="323851" cy="400050"/>
        </a:xfrm>
        <a:prstGeom prst="down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id-ID"/>
        </a:p>
      </xdr:txBody>
    </xdr:sp>
    <xdr:clientData/>
  </xdr:twoCellAnchor>
  <xdr:twoCellAnchor>
    <xdr:from>
      <xdr:col>8</xdr:col>
      <xdr:colOff>981075</xdr:colOff>
      <xdr:row>8</xdr:row>
      <xdr:rowOff>76200</xdr:rowOff>
    </xdr:from>
    <xdr:to>
      <xdr:col>8</xdr:col>
      <xdr:colOff>1657350</xdr:colOff>
      <xdr:row>10</xdr:row>
      <xdr:rowOff>95250</xdr:rowOff>
    </xdr:to>
    <xdr:sp macro="" textlink="">
      <xdr:nvSpPr>
        <xdr:cNvPr id="6" name="Down Arrow 17">
          <a:extLst>
            <a:ext uri="{FF2B5EF4-FFF2-40B4-BE49-F238E27FC236}">
              <a16:creationId xmlns="" xmlns:a16="http://schemas.microsoft.com/office/drawing/2014/main" id="{428006CB-19F1-4B21-86EB-3AC74417E638}"/>
            </a:ext>
          </a:extLst>
        </xdr:cNvPr>
        <xdr:cNvSpPr/>
      </xdr:nvSpPr>
      <xdr:spPr>
        <a:xfrm>
          <a:off x="7734300" y="3952875"/>
          <a:ext cx="676275" cy="400050"/>
        </a:xfrm>
        <a:prstGeom prst="down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id-ID"/>
        </a:p>
      </xdr:txBody>
    </xdr:sp>
    <xdr:clientData/>
  </xdr:twoCellAnchor>
  <xdr:twoCellAnchor>
    <xdr:from>
      <xdr:col>3</xdr:col>
      <xdr:colOff>1362074</xdr:colOff>
      <xdr:row>10</xdr:row>
      <xdr:rowOff>152399</xdr:rowOff>
    </xdr:from>
    <xdr:to>
      <xdr:col>13</xdr:col>
      <xdr:colOff>1514474</xdr:colOff>
      <xdr:row>11</xdr:row>
      <xdr:rowOff>57150</xdr:rowOff>
    </xdr:to>
    <xdr:sp macro="" textlink="">
      <xdr:nvSpPr>
        <xdr:cNvPr id="7" name="Rectangle 6"/>
        <xdr:cNvSpPr/>
      </xdr:nvSpPr>
      <xdr:spPr>
        <a:xfrm>
          <a:off x="2943224" y="4410074"/>
          <a:ext cx="10296525" cy="95251"/>
        </a:xfrm>
        <a:prstGeom prst="rect">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3</xdr:col>
      <xdr:colOff>1238250</xdr:colOff>
      <xdr:row>11</xdr:row>
      <xdr:rowOff>114300</xdr:rowOff>
    </xdr:from>
    <xdr:to>
      <xdr:col>3</xdr:col>
      <xdr:colOff>1743075</xdr:colOff>
      <xdr:row>13</xdr:row>
      <xdr:rowOff>142875</xdr:rowOff>
    </xdr:to>
    <xdr:sp macro="" textlink="">
      <xdr:nvSpPr>
        <xdr:cNvPr id="8" name="Down Arrow 17">
          <a:extLst>
            <a:ext uri="{FF2B5EF4-FFF2-40B4-BE49-F238E27FC236}">
              <a16:creationId xmlns="" xmlns:a16="http://schemas.microsoft.com/office/drawing/2014/main" id="{428006CB-19F1-4B21-86EB-3AC74417E638}"/>
            </a:ext>
          </a:extLst>
        </xdr:cNvPr>
        <xdr:cNvSpPr/>
      </xdr:nvSpPr>
      <xdr:spPr>
        <a:xfrm>
          <a:off x="2819400" y="4562475"/>
          <a:ext cx="504825" cy="409575"/>
        </a:xfrm>
        <a:prstGeom prst="down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id-ID"/>
        </a:p>
      </xdr:txBody>
    </xdr:sp>
    <xdr:clientData/>
  </xdr:twoCellAnchor>
  <xdr:twoCellAnchor>
    <xdr:from>
      <xdr:col>13</xdr:col>
      <xdr:colOff>1133475</xdr:colOff>
      <xdr:row>11</xdr:row>
      <xdr:rowOff>114300</xdr:rowOff>
    </xdr:from>
    <xdr:to>
      <xdr:col>13</xdr:col>
      <xdr:colOff>1638300</xdr:colOff>
      <xdr:row>13</xdr:row>
      <xdr:rowOff>142875</xdr:rowOff>
    </xdr:to>
    <xdr:sp macro="" textlink="">
      <xdr:nvSpPr>
        <xdr:cNvPr id="9" name="Down Arrow 17">
          <a:extLst>
            <a:ext uri="{FF2B5EF4-FFF2-40B4-BE49-F238E27FC236}">
              <a16:creationId xmlns="" xmlns:a16="http://schemas.microsoft.com/office/drawing/2014/main" id="{428006CB-19F1-4B21-86EB-3AC74417E638}"/>
            </a:ext>
          </a:extLst>
        </xdr:cNvPr>
        <xdr:cNvSpPr/>
      </xdr:nvSpPr>
      <xdr:spPr>
        <a:xfrm>
          <a:off x="12858750" y="4562475"/>
          <a:ext cx="504825" cy="409575"/>
        </a:xfrm>
        <a:prstGeom prst="down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id-ID"/>
        </a:p>
      </xdr:txBody>
    </xdr:sp>
    <xdr:clientData/>
  </xdr:twoCellAnchor>
  <xdr:twoCellAnchor>
    <xdr:from>
      <xdr:col>3</xdr:col>
      <xdr:colOff>1295400</xdr:colOff>
      <xdr:row>15</xdr:row>
      <xdr:rowOff>95250</xdr:rowOff>
    </xdr:from>
    <xdr:to>
      <xdr:col>3</xdr:col>
      <xdr:colOff>1619251</xdr:colOff>
      <xdr:row>16</xdr:row>
      <xdr:rowOff>114300</xdr:rowOff>
    </xdr:to>
    <xdr:sp macro="" textlink="">
      <xdr:nvSpPr>
        <xdr:cNvPr id="10" name="Down Arrow 17">
          <a:extLst>
            <a:ext uri="{FF2B5EF4-FFF2-40B4-BE49-F238E27FC236}">
              <a16:creationId xmlns="" xmlns:a16="http://schemas.microsoft.com/office/drawing/2014/main" id="{428006CB-19F1-4B21-86EB-3AC74417E638}"/>
            </a:ext>
          </a:extLst>
        </xdr:cNvPr>
        <xdr:cNvSpPr/>
      </xdr:nvSpPr>
      <xdr:spPr>
        <a:xfrm>
          <a:off x="2876550" y="5553075"/>
          <a:ext cx="323851" cy="209550"/>
        </a:xfrm>
        <a:prstGeom prst="down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id-ID"/>
        </a:p>
      </xdr:txBody>
    </xdr:sp>
    <xdr:clientData/>
  </xdr:twoCellAnchor>
  <xdr:twoCellAnchor>
    <xdr:from>
      <xdr:col>13</xdr:col>
      <xdr:colOff>1228725</xdr:colOff>
      <xdr:row>15</xdr:row>
      <xdr:rowOff>95250</xdr:rowOff>
    </xdr:from>
    <xdr:to>
      <xdr:col>13</xdr:col>
      <xdr:colOff>1552576</xdr:colOff>
      <xdr:row>16</xdr:row>
      <xdr:rowOff>114300</xdr:rowOff>
    </xdr:to>
    <xdr:sp macro="" textlink="">
      <xdr:nvSpPr>
        <xdr:cNvPr id="11" name="Down Arrow 17">
          <a:extLst>
            <a:ext uri="{FF2B5EF4-FFF2-40B4-BE49-F238E27FC236}">
              <a16:creationId xmlns="" xmlns:a16="http://schemas.microsoft.com/office/drawing/2014/main" id="{428006CB-19F1-4B21-86EB-3AC74417E638}"/>
            </a:ext>
          </a:extLst>
        </xdr:cNvPr>
        <xdr:cNvSpPr/>
      </xdr:nvSpPr>
      <xdr:spPr>
        <a:xfrm>
          <a:off x="12954000" y="5553075"/>
          <a:ext cx="323851" cy="209550"/>
        </a:xfrm>
        <a:prstGeom prst="down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id-ID"/>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1133473</xdr:colOff>
      <xdr:row>26</xdr:row>
      <xdr:rowOff>50281</xdr:rowOff>
    </xdr:from>
    <xdr:to>
      <xdr:col>14</xdr:col>
      <xdr:colOff>1457324</xdr:colOff>
      <xdr:row>27</xdr:row>
      <xdr:rowOff>123824</xdr:rowOff>
    </xdr:to>
    <xdr:sp macro="" textlink="">
      <xdr:nvSpPr>
        <xdr:cNvPr id="4" name="Down Arrow 16">
          <a:extLst>
            <a:ext uri="{FF2B5EF4-FFF2-40B4-BE49-F238E27FC236}">
              <a16:creationId xmlns="" xmlns:a16="http://schemas.microsoft.com/office/drawing/2014/main" id="{E68FE457-C108-4C0D-9307-95B1673EABA9}"/>
            </a:ext>
          </a:extLst>
        </xdr:cNvPr>
        <xdr:cNvSpPr/>
      </xdr:nvSpPr>
      <xdr:spPr>
        <a:xfrm>
          <a:off x="12973048" y="9108556"/>
          <a:ext cx="323851" cy="264043"/>
        </a:xfrm>
        <a:prstGeom prst="down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id-ID"/>
        </a:p>
      </xdr:txBody>
    </xdr:sp>
    <xdr:clientData/>
  </xdr:twoCellAnchor>
  <xdr:twoCellAnchor>
    <xdr:from>
      <xdr:col>8</xdr:col>
      <xdr:colOff>1190625</xdr:colOff>
      <xdr:row>4</xdr:row>
      <xdr:rowOff>95250</xdr:rowOff>
    </xdr:from>
    <xdr:to>
      <xdr:col>8</xdr:col>
      <xdr:colOff>1514476</xdr:colOff>
      <xdr:row>5</xdr:row>
      <xdr:rowOff>114300</xdr:rowOff>
    </xdr:to>
    <xdr:sp macro="" textlink="">
      <xdr:nvSpPr>
        <xdr:cNvPr id="10" name="Down Arrow 17">
          <a:extLst>
            <a:ext uri="{FF2B5EF4-FFF2-40B4-BE49-F238E27FC236}">
              <a16:creationId xmlns="" xmlns:a16="http://schemas.microsoft.com/office/drawing/2014/main" id="{428006CB-19F1-4B21-86EB-3AC74417E638}"/>
            </a:ext>
          </a:extLst>
        </xdr:cNvPr>
        <xdr:cNvSpPr/>
      </xdr:nvSpPr>
      <xdr:spPr>
        <a:xfrm>
          <a:off x="7810500" y="2371725"/>
          <a:ext cx="323851" cy="209550"/>
        </a:xfrm>
        <a:prstGeom prst="down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id-ID"/>
        </a:p>
      </xdr:txBody>
    </xdr:sp>
    <xdr:clientData/>
  </xdr:twoCellAnchor>
  <xdr:twoCellAnchor>
    <xdr:from>
      <xdr:col>8</xdr:col>
      <xdr:colOff>1200150</xdr:colOff>
      <xdr:row>9</xdr:row>
      <xdr:rowOff>104775</xdr:rowOff>
    </xdr:from>
    <xdr:to>
      <xdr:col>8</xdr:col>
      <xdr:colOff>1524001</xdr:colOff>
      <xdr:row>10</xdr:row>
      <xdr:rowOff>123825</xdr:rowOff>
    </xdr:to>
    <xdr:sp macro="" textlink="">
      <xdr:nvSpPr>
        <xdr:cNvPr id="11" name="Down Arrow 17">
          <a:extLst>
            <a:ext uri="{FF2B5EF4-FFF2-40B4-BE49-F238E27FC236}">
              <a16:creationId xmlns="" xmlns:a16="http://schemas.microsoft.com/office/drawing/2014/main" id="{428006CB-19F1-4B21-86EB-3AC74417E638}"/>
            </a:ext>
          </a:extLst>
        </xdr:cNvPr>
        <xdr:cNvSpPr/>
      </xdr:nvSpPr>
      <xdr:spPr>
        <a:xfrm>
          <a:off x="7820025" y="4391025"/>
          <a:ext cx="323851" cy="209550"/>
        </a:xfrm>
        <a:prstGeom prst="down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id-ID"/>
        </a:p>
      </xdr:txBody>
    </xdr:sp>
    <xdr:clientData/>
  </xdr:twoCellAnchor>
  <xdr:twoCellAnchor>
    <xdr:from>
      <xdr:col>8</xdr:col>
      <xdr:colOff>1009650</xdr:colOff>
      <xdr:row>19</xdr:row>
      <xdr:rowOff>95250</xdr:rowOff>
    </xdr:from>
    <xdr:to>
      <xdr:col>8</xdr:col>
      <xdr:colOff>1685925</xdr:colOff>
      <xdr:row>21</xdr:row>
      <xdr:rowOff>114300</xdr:rowOff>
    </xdr:to>
    <xdr:sp macro="" textlink="">
      <xdr:nvSpPr>
        <xdr:cNvPr id="12" name="Down Arrow 17">
          <a:extLst>
            <a:ext uri="{FF2B5EF4-FFF2-40B4-BE49-F238E27FC236}">
              <a16:creationId xmlns="" xmlns:a16="http://schemas.microsoft.com/office/drawing/2014/main" id="{428006CB-19F1-4B21-86EB-3AC74417E638}"/>
            </a:ext>
          </a:extLst>
        </xdr:cNvPr>
        <xdr:cNvSpPr/>
      </xdr:nvSpPr>
      <xdr:spPr>
        <a:xfrm>
          <a:off x="7629525" y="8743950"/>
          <a:ext cx="676275" cy="400050"/>
        </a:xfrm>
        <a:prstGeom prst="down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id-ID"/>
        </a:p>
      </xdr:txBody>
    </xdr:sp>
    <xdr:clientData/>
  </xdr:twoCellAnchor>
  <xdr:twoCellAnchor>
    <xdr:from>
      <xdr:col>2</xdr:col>
      <xdr:colOff>1285875</xdr:colOff>
      <xdr:row>21</xdr:row>
      <xdr:rowOff>152400</xdr:rowOff>
    </xdr:from>
    <xdr:to>
      <xdr:col>14</xdr:col>
      <xdr:colOff>1419225</xdr:colOff>
      <xdr:row>22</xdr:row>
      <xdr:rowOff>47626</xdr:rowOff>
    </xdr:to>
    <xdr:sp macro="" textlink="">
      <xdr:nvSpPr>
        <xdr:cNvPr id="13" name="Rectangle 12"/>
        <xdr:cNvSpPr/>
      </xdr:nvSpPr>
      <xdr:spPr>
        <a:xfrm>
          <a:off x="2943225" y="7905750"/>
          <a:ext cx="10315575" cy="85726"/>
        </a:xfrm>
        <a:prstGeom prst="rect">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2</xdr:col>
      <xdr:colOff>1171575</xdr:colOff>
      <xdr:row>22</xdr:row>
      <xdr:rowOff>104775</xdr:rowOff>
    </xdr:from>
    <xdr:to>
      <xdr:col>2</xdr:col>
      <xdr:colOff>1676400</xdr:colOff>
      <xdr:row>24</xdr:row>
      <xdr:rowOff>133350</xdr:rowOff>
    </xdr:to>
    <xdr:sp macro="" textlink="">
      <xdr:nvSpPr>
        <xdr:cNvPr id="14" name="Down Arrow 17">
          <a:extLst>
            <a:ext uri="{FF2B5EF4-FFF2-40B4-BE49-F238E27FC236}">
              <a16:creationId xmlns="" xmlns:a16="http://schemas.microsoft.com/office/drawing/2014/main" id="{428006CB-19F1-4B21-86EB-3AC74417E638}"/>
            </a:ext>
          </a:extLst>
        </xdr:cNvPr>
        <xdr:cNvSpPr/>
      </xdr:nvSpPr>
      <xdr:spPr>
        <a:xfrm>
          <a:off x="2619375" y="9324975"/>
          <a:ext cx="504825" cy="409575"/>
        </a:xfrm>
        <a:prstGeom prst="down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id-ID"/>
        </a:p>
      </xdr:txBody>
    </xdr:sp>
    <xdr:clientData/>
  </xdr:twoCellAnchor>
  <xdr:twoCellAnchor>
    <xdr:from>
      <xdr:col>14</xdr:col>
      <xdr:colOff>1038225</xdr:colOff>
      <xdr:row>22</xdr:row>
      <xdr:rowOff>95250</xdr:rowOff>
    </xdr:from>
    <xdr:to>
      <xdr:col>14</xdr:col>
      <xdr:colOff>1543050</xdr:colOff>
      <xdr:row>24</xdr:row>
      <xdr:rowOff>123825</xdr:rowOff>
    </xdr:to>
    <xdr:sp macro="" textlink="">
      <xdr:nvSpPr>
        <xdr:cNvPr id="15" name="Down Arrow 17">
          <a:extLst>
            <a:ext uri="{FF2B5EF4-FFF2-40B4-BE49-F238E27FC236}">
              <a16:creationId xmlns="" xmlns:a16="http://schemas.microsoft.com/office/drawing/2014/main" id="{428006CB-19F1-4B21-86EB-3AC74417E638}"/>
            </a:ext>
          </a:extLst>
        </xdr:cNvPr>
        <xdr:cNvSpPr/>
      </xdr:nvSpPr>
      <xdr:spPr>
        <a:xfrm>
          <a:off x="12877800" y="8039100"/>
          <a:ext cx="504825" cy="428625"/>
        </a:xfrm>
        <a:prstGeom prst="down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id-ID"/>
        </a:p>
      </xdr:txBody>
    </xdr:sp>
    <xdr:clientData/>
  </xdr:twoCellAnchor>
  <xdr:twoCellAnchor>
    <xdr:from>
      <xdr:col>2</xdr:col>
      <xdr:colOff>1247775</xdr:colOff>
      <xdr:row>26</xdr:row>
      <xdr:rowOff>57150</xdr:rowOff>
    </xdr:from>
    <xdr:to>
      <xdr:col>2</xdr:col>
      <xdr:colOff>1571626</xdr:colOff>
      <xdr:row>27</xdr:row>
      <xdr:rowOff>130693</xdr:rowOff>
    </xdr:to>
    <xdr:sp macro="" textlink="">
      <xdr:nvSpPr>
        <xdr:cNvPr id="16" name="Down Arrow 16">
          <a:extLst>
            <a:ext uri="{FF2B5EF4-FFF2-40B4-BE49-F238E27FC236}">
              <a16:creationId xmlns="" xmlns:a16="http://schemas.microsoft.com/office/drawing/2014/main" id="{E68FE457-C108-4C0D-9307-95B1673EABA9}"/>
            </a:ext>
          </a:extLst>
        </xdr:cNvPr>
        <xdr:cNvSpPr/>
      </xdr:nvSpPr>
      <xdr:spPr>
        <a:xfrm>
          <a:off x="2905125" y="9115425"/>
          <a:ext cx="323851" cy="264043"/>
        </a:xfrm>
        <a:prstGeom prst="down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id-ID"/>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150336</xdr:colOff>
      <xdr:row>6</xdr:row>
      <xdr:rowOff>148263</xdr:rowOff>
    </xdr:from>
    <xdr:to>
      <xdr:col>5</xdr:col>
      <xdr:colOff>2204422</xdr:colOff>
      <xdr:row>6</xdr:row>
      <xdr:rowOff>752475</xdr:rowOff>
    </xdr:to>
    <xdr:pic>
      <xdr:nvPicPr>
        <xdr:cNvPr id="1031" name="Picture 7"/>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408136" y="1853238"/>
          <a:ext cx="2054086" cy="604212"/>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17</xdr:col>
      <xdr:colOff>228600</xdr:colOff>
      <xdr:row>0</xdr:row>
      <xdr:rowOff>38100</xdr:rowOff>
    </xdr:from>
    <xdr:to>
      <xdr:col>21</xdr:col>
      <xdr:colOff>219075</xdr:colOff>
      <xdr:row>5</xdr:row>
      <xdr:rowOff>0</xdr:rowOff>
    </xdr:to>
    <xdr:pic>
      <xdr:nvPicPr>
        <xdr:cNvPr id="2" name="Picture 1" descr="LOGO+KABUPATEN+BENGKALIS.png"/>
        <xdr:cNvPicPr/>
      </xdr:nvPicPr>
      <xdr:blipFill>
        <a:blip xmlns:r="http://schemas.openxmlformats.org/officeDocument/2006/relationships" r:embed="rId1" cstate="print"/>
        <a:stretch>
          <a:fillRect/>
        </a:stretch>
      </xdr:blipFill>
      <xdr:spPr>
        <a:xfrm>
          <a:off x="2828925" y="38100"/>
          <a:ext cx="876300" cy="1104900"/>
        </a:xfrm>
        <a:prstGeom prst="rect">
          <a:avLst/>
        </a:prstGeom>
      </xdr:spPr>
    </xdr:pic>
    <xdr:clientData/>
  </xdr:twoCellAnchor>
  <mc:AlternateContent xmlns:mc="http://schemas.openxmlformats.org/markup-compatibility/2006">
    <mc:Choice xmlns:a14="http://schemas.microsoft.com/office/drawing/2010/main" Requires="a14">
      <xdr:twoCellAnchor>
        <xdr:from>
          <xdr:col>0</xdr:col>
          <xdr:colOff>0</xdr:colOff>
          <xdr:row>22</xdr:row>
          <xdr:rowOff>0</xdr:rowOff>
        </xdr:from>
        <xdr:to>
          <xdr:col>32</xdr:col>
          <xdr:colOff>9525</xdr:colOff>
          <xdr:row>22</xdr:row>
          <xdr:rowOff>0</xdr:rowOff>
        </xdr:to>
        <xdr:sp macro="" textlink="">
          <xdr:nvSpPr>
            <xdr:cNvPr id="3074" name="Object 2" hidden="1">
              <a:extLst>
                <a:ext uri="{63B3BB69-23CF-44E3-9099-C40C66FF867C}">
                  <a14:compatExt spid="_x0000_s307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22</xdr:row>
          <xdr:rowOff>0</xdr:rowOff>
        </xdr:from>
        <xdr:to>
          <xdr:col>32</xdr:col>
          <xdr:colOff>19050</xdr:colOff>
          <xdr:row>22</xdr:row>
          <xdr:rowOff>0</xdr:rowOff>
        </xdr:to>
        <xdr:sp macro="" textlink="">
          <xdr:nvSpPr>
            <xdr:cNvPr id="3075" name="Object 3" hidden="1">
              <a:extLst>
                <a:ext uri="{63B3BB69-23CF-44E3-9099-C40C66FF867C}">
                  <a14:compatExt spid="_x0000_s307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22</xdr:row>
          <xdr:rowOff>0</xdr:rowOff>
        </xdr:from>
        <xdr:to>
          <xdr:col>32</xdr:col>
          <xdr:colOff>9525</xdr:colOff>
          <xdr:row>22</xdr:row>
          <xdr:rowOff>0</xdr:rowOff>
        </xdr:to>
        <xdr:sp macro="" textlink="">
          <xdr:nvSpPr>
            <xdr:cNvPr id="3076" name="Object 4" hidden="1">
              <a:extLst>
                <a:ext uri="{63B3BB69-23CF-44E3-9099-C40C66FF867C}">
                  <a14:compatExt spid="_x0000_s307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2</xdr:col>
      <xdr:colOff>9525</xdr:colOff>
      <xdr:row>0</xdr:row>
      <xdr:rowOff>161925</xdr:rowOff>
    </xdr:from>
    <xdr:to>
      <xdr:col>4</xdr:col>
      <xdr:colOff>142875</xdr:colOff>
      <xdr:row>5</xdr:row>
      <xdr:rowOff>76200</xdr:rowOff>
    </xdr:to>
    <xdr:pic>
      <xdr:nvPicPr>
        <xdr:cNvPr id="3" name="Picture 2" descr="LOGO+KABUPATEN+BENGKALIS.png"/>
        <xdr:cNvPicPr/>
      </xdr:nvPicPr>
      <xdr:blipFill>
        <a:blip xmlns:r="http://schemas.openxmlformats.org/officeDocument/2006/relationships" r:embed="rId1" cstate="print"/>
        <a:stretch>
          <a:fillRect/>
        </a:stretch>
      </xdr:blipFill>
      <xdr:spPr>
        <a:xfrm>
          <a:off x="419100" y="1685925"/>
          <a:ext cx="876300" cy="1104900"/>
        </a:xfrm>
        <a:prstGeom prst="rect">
          <a:avLst/>
        </a:prstGeom>
      </xdr:spPr>
    </xdr:pic>
    <xdr:clientData/>
  </xdr:twoCellAnchor>
  <xdr:twoCellAnchor editAs="oneCell">
    <xdr:from>
      <xdr:col>2</xdr:col>
      <xdr:colOff>9525</xdr:colOff>
      <xdr:row>43</xdr:row>
      <xdr:rowOff>161925</xdr:rowOff>
    </xdr:from>
    <xdr:to>
      <xdr:col>4</xdr:col>
      <xdr:colOff>142875</xdr:colOff>
      <xdr:row>49</xdr:row>
      <xdr:rowOff>123825</xdr:rowOff>
    </xdr:to>
    <xdr:pic>
      <xdr:nvPicPr>
        <xdr:cNvPr id="4" name="Picture 3" descr="LOGO+KABUPATEN+BENGKALIS.png"/>
        <xdr:cNvPicPr/>
      </xdr:nvPicPr>
      <xdr:blipFill>
        <a:blip xmlns:r="http://schemas.openxmlformats.org/officeDocument/2006/relationships" r:embed="rId1" cstate="print"/>
        <a:stretch>
          <a:fillRect/>
        </a:stretch>
      </xdr:blipFill>
      <xdr:spPr>
        <a:xfrm>
          <a:off x="419100" y="161925"/>
          <a:ext cx="876300" cy="11049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16</xdr:col>
      <xdr:colOff>0</xdr:colOff>
      <xdr:row>13</xdr:row>
      <xdr:rowOff>0</xdr:rowOff>
    </xdr:from>
    <xdr:to>
      <xdr:col>20</xdr:col>
      <xdr:colOff>533400</xdr:colOff>
      <xdr:row>31</xdr:row>
      <xdr:rowOff>19050</xdr:rowOff>
    </xdr:to>
    <xdr:sp macro="" textlink="">
      <xdr:nvSpPr>
        <xdr:cNvPr id="2" name="AutoShape 1" descr="data:image/jpeg;base64,/9j/4AAQSkZJRgABAQAAAQABAAD/2wCEAAkGBxMTEhUQEhMWFhUXFxoYGRgYGRgYFxgZGhgYIRUYGBgYHiggGB4lIBcXIjEhJSktLi4uFx8zRDMsNygtLisBCgoKDg0OGxAQGysmICYyLS0tLS0yLS0tLS0tLTAtLS0tLS0tLS8tLS0tLS0tLS0tLS0tLS0tLS0tLS0tLS0tLf/AABEIAPwAyAMBEQACEQEDEQH/xAAcAAACAgMBAQAAAAAAAAAAAAAABQQGAgMHAQj/xABNEAACAQICBQULCwEGBQQDAAABAgMAEQQhBQYSMUETIlFhcQcVMjNSYnKBgpGyFCM0QpKhorGz0dLBJENjc3STU4PC4fAXo8PxRGS0/8QAGwEAAQUBAQAAAAAAAAAAAAAAAAIDBAUGAQf/xAA+EQABAgMDCAcGBQUBAQEAAAABAAIDBBEFITESQVFhcYGRsRMiMjShwdEGFVJi4fAUM0KCsiMkU3LxkqLC/9oADAMBAAIRAxEAPwCk4DRkUil3W5LvntMNzsBkDao73uDqBUc/PR4UcsY6guzDRrCk95IPI/E/8qR0rtKh+85r4vBvojvJB5H4n/lR0rtKPec18Xg30R3kg8j8T/yo6V2lHvOa+Lwb6I7yQeR+J/5UdK7Sj3nNfF4N9Ed5IPI/E/8AKjpXaUe85r4vBvojvJB5H4n/AJUdK7Sj3nNfF4N9Ed5IPI/E/wDKjpXaUe85r4vBvojvJB5H4n/lR0rtKPec18Xg30R3kg8j8T/yo6V2lHvOa+Lwb6I7yQeR+J/5UdK7Sj3nNfF4N9Ed5IPI/E/8qOldpR7zmvi8G+iO8kHkfif+VHSu0o95zXxeDfRHeSDyPxP/ACo6V2lHvOa+Lwb6I7yQeR+J/wCVHSu0o95zXxeDfRHeSDyPxP8Ayo6V2lHvOa+Lwb6I7yQeR+J/5UdK7Sj3nNfF4N9Ed5IPI/E/8qOldpR7zmvi8G+iO8kHkfif+VHSu0o95zXxeDfRHeSDyPxP/KjpXaUe85r4vBvojvJB5H4n/lR0rtKPec18Xg30R3kg8j8T/wAqOldpR7zmvi8G+iO8kHkfif8AlR0rtKPec18Xg30R3kg8j8T/AMqOldpR7zmvi8G+ih6X0XEkLOi2YbNjtMd7AHIm240qHEcXUKlyM9Hix2se6oNcw0HUp+h/F+3J+o1Ji9pRrU7y7dyCnU2q9QZtKxqxQ7VxvsrHh1CliGSKqZDkIz2B4pQ6SAsO/MXn/Yb9qOjcl+7Y3y8QjvzF5/2G/ajo3I92xvl4hHfmLz/sN+1HRuR7tjfLxCO/MXn/AGG/ajo3I92xvl4hHfmLz/sN+1HRuR7tjfLxCO/MXn/Yb9qOjcj3bG+XiEd+YvP+w37UdG5Hu2N8vEI78xef9hv2o6NyPdsb5eIR35i8/wCw37UdG5Hu2N8vEI78xef9hv2o6NyPdsb5eIR35i8/7DftR0bke7Y3y8QjvzF5/wBhv2o6NyPdsb5eIR35i8/7DftR0bke7Y3y8QjvzF5/2G/ajo3I92xvl4hHfmLz/sN+1HRuR7tjfLxCO/MXn/Yb9qOjcj3bG+XiEd+YvP8AsN+1HRuR7tjfLxCO/MXn/Yb9qOjcj3bG+XiEd+YvP+w37UdG5Hu2N8vELZBpSN2CDaub2urDcLneOqgsIFUiLIxYbC91KDQQVNpChpdrB9Hf2fjWnIXaCnWZ3pu/+JWeh/F+3J+o1EXtJVqd5du5BTqbVel+j/HYj0l+Clv7LVPmvyIOw80wvSFXovQhYGZfKHvFFClZB0I5ZfKHvFdoUZDtCOWXyh7xRQoyDoRyo8oe8VyhRkHQjlR5Q99FCjIOhe8oOke+iiMk6EcoOke+ii5knQjbHTRRGTqXu2OmiiKI2+uiiKI2uuiiKI2uuhFEbVCKL29C5RF6EIoQi9CEtxv0nD9knwinG9h25WEv3SN+zmmVNqAl2sH0d/Z+NachdoKdZnem7/4lZ6H8X7cn6jURe0lWp3l27kFOptV6XaP8diPSX4KW7stU+a/Ig7DzU92sCTwzpCgtaXENGJVl1c0dGsjw4qNTPky7XOUoR9QNlcG9za/uyzlpzMWJCbGl3Ho8DS4g66ZjdTMt/Z0hBluoWjL0nPsTybSWEjJQvGCMioAJB6CFBse2qlkrNRRlNa4jT/1T4k1Lwjkve0HWQtffvB+Wn2G/jS/d858B+96b/Hyn+RvELzv3g/LT7Dfxo/ATvwn73o/Hyn+RvEJS+kcMcarkqY1gOydg7IkL5/V37NWTZWabIFgByi+/TkgXZ8Kpgz0qY1TEbSmkY1TXvxgvKT/bP8arvwE78LuP1T/4+U/yN4hed98F5Sf7Z/jXfwM98LuP1XPx8n/kbxC877YHpT/bP8aPwM98LuP1R+Pk/wDI3iEqx+Nwj4mA83kkDsbRm23lsbXNztvFWMvLzcOUi0ByzQC++mel/FMvnZQxG/1G0Fc4xTTvrgf8P/aP8Kr/AMFP6Hcfqnvx8n/kbxCO+mB/w/8AaP8ACj8FP6Hcfqj8fJ/5G8QsG0vo8ZExeuI/wpQkbQODXcfqlsmpZ/Zc07L0q0tpHBNLhtnkyiyEvaM+Tzb83MXqxk5WeZBjZQdlFoDb9d9L9CREiQi5tCKVvTQaS0eRcCIj/JP8KrvwdojM7j9UGdkwaF7eIXvy/R/kxf7J/hR+EtH5v/X1XPx0l/kZxC8+W6OOWzD64bD1kpYUfhrRF/X4/VAnZI3ZbOIS3SmBhmfksFGu2AC0iNswoDu2gt1YnqF+vfVjKR48uzpZt5DcA0irjTRW8AazTwUWbkJaZ6rWCvxC6nDFIZ4WRmjcWZTsm26/SOoggjqIq7gxWxYYiMwKxM5KulozoTs3iErxv0nD9knwipLew7cnpfukb9nNMqbUBLtYPo7+z8a05C7QU6zO9N3/AMSs9D+L9uT9RqIvaSrU7y7dyCnU2q9LtH+OxHpL8FLd2WqfNfkQdh5ptg02pYl6ZYwezlFv916iTbsmA8/KeSLKZlzkMa+V6uGuUSnDlyvPVl2GzDKWdQSpGYyufUKy1jPeJkMabjWozEAHELc2nEEOWfEzgXbVSQLZCtivOHOLjU3le0JKKELXO5AuOkfea60VNFIloTYr8g5wb9FBVetIBfjbfa2VACSyA5zgDdXCtwK0tKNvLivDO+eVLDeqpjZdzpctNAQ43m6lBffrNLlvVr502VAewsNChmA38cvXQuBpOCyoXEUIUHG+GPR/r/2p+DnV9Y3YftC00+rpTcF4tPRH5VDf2isfN/nv2nmtruACTuAuaSL0wxpe4NGJWMEm0qta1wDbtrpFDRKiw+jeWHMaK1aiSZzpw5j+ttsN9yLWa9oGXw37RwofMrY+zUUugPYcx5qBrclsU3nRox7buv5IKm2I6srTQSOR81Xe0rKTDXaRyKq2N+k4fsk+EVdt7Dtyq5fukb9nNMqbUBLtYPo7+z8a05C7QU6zO9N3/wASs9D+L9uT9RqIvaSrU7y7dyCnU2q9LtH+OxHpL8FLd2WqfNfkQdh5p1ooXnh/zU+5gf6VBnzSWibCnbFH99D38irZrmf7OB0yL/U/0rNWKP7obCtbbhpIv3cwqVWwXny1TsQLjhw6aU0AmhUiUYyJEDHZ8+gr0Sg5C/uy99cLSEl8u9jQXUvzVFeGKiSneAMri49e8Wp1owqreXYTkl5FQDQ34UNQ7PdjrGCzkuo3KCOg5+sEZ1xvWOKZghsxEoXOcDpFL9RBNDo4LGEjftEDcLb/AMtwrrhmonplryAzIBOJJuGNK4i809FNBplURFDQrfFCGjnYi5SNCvUTisMpI69lmHYxpbR1SrCTaDBjHV6+i00hV6KEKBjPD9kfm1SIOBWgsf8ALdt8lqp5XCn4UcxB5q/kKhHFYyOaxXHWeah6VkJ2Yl3sRf35ffn6qchinWKn2bDDcqYdg3Db981PRQAANwFvdTSrHOLiXHOrLqN4yf0I/wA5Kz3tB2Yf7vJa32Y7ETaPNaNc/pA/yl+OWnrB/Id/t5BM+0/bh7D5Ko436Th+yT4RV+3sO3Kml+6Rv2c0yptQEu1g+jv7PxrTkLtBTrM703f/ABKz0P4v25P1Goi9pKtTvLt3IKdTar0u0f47EekvwUt3Zap81+RB2Hmm+BkZZY2RNtg4IW9i1rkgHsBqJNtY6A5r3ZIIx0J2xaicYQK48inWsmnIpYliG2km2CUdGVgAr36vvqnsyzo0CP0hoW0PWBBGbf4LTW1Ha6Se3PdcdoVcL2IHTurQ0uqsS2E5zC4ZsVHxGRIAtcEcLH9jS2YKxlCXMq68NIPzNpuvGkVuxXsT2AueGSgX/wDPXQ4X3cUmahZUR2SLgb3E0vz8NABKiuTe9wD/AOdFPDCiuGNBhZBqdtQbxS6t6JLdB7TbOuNqkQOkHaI2AYDRXVhcKaa3rdhAc7WGfHM9lqREIzqHPuZcHVdsupebyaG/MPHFT4o2ZlRVLOxCqq5lmO4CmQKmgVPDhOivyGK8YnQkOEwWIw7sHxrwpNJa5CRrNHZFNshfjvYgncAFlZIawhaMSzIEs9gxoa8D9hUVmA35VFWZa0uNAKlO8NqljHhfEciUREL2e6u4AuQkdtq9h9a18rXpwQnEVVlCsqK5pLrtAz/RVXFH5z2F/N6cg4KfY4/ou2+QWpqeVsmEbAICdwUH7qhZ1i3NLohaMSfNKcNONtpn4bhxudwHYAfzp9zTQNCvZmA4QWSsLE47sSd/opiTTNmqKq+de5Hq/amyGDOq58GUhdVzyT8tKePqrJqtipUeTk4DKSke0A6qFsZOLb73PuqktaDBiBnSxMilaXE1w0K79nXFrYmQK3jUtesWMaSe7xPEwjUFWt5UhupHhDPf1GnLLgNgwTkPDgTiNgxGYpn2keXPh1FLj5KuY36Th+yT4RVu3sO3Kpl+6Rv2c0yptQEu1g+jv7PxrTkLtBTrM703f/ErPQ/i/bk/UaiL2kq1O8u3cgp1NqvS7R/jsR6S/BS3dlqnzX5EHYeaf6B+lQemf03/AGqttTukTYOYUmwR/fN38lYteT8zH/nD9OWqKwh/cH/U8wtNb5pJHaOaoc8htmRkRYjd15dNbFjdCzEpAbWrAbwQWnHSNFQaUrmWmVOIFus7z9+dLYb/AEU2UimpaXV1NFw8BdoxJXsDGzAesm27gPzrjxeE3NMaXtLtwFca3nCuFMM61Pu3/t9+6lhS2XGlKfeqoPPMb6L1r7ySfuHqvwrguFAEhoa1uS1oFNhNddM/GoqFJw0WQul72HSxJNlCqMySbWAzNNvN9AVAm4pfE6OG81woMDtOc7qZl2PUjVdcHGcZibCbYLG9iIEtci4yLW8IjsGQJZ6GzJGtWMnKNl2/McT5bFVNU0bH4rF8oxRsRBISbXKXkh2VtlfZUKvsikMOWXKPKRPxESKTgaDdeuhaA1PwuFsyJtyD+9ksz+zlZPZAp1rA3BToMvDgijBTmn9KTy+eddtD/JcdLCBZLK8fRybFyAOpTtJ7HXSGtpVNQYQh5VM5r4BJKUn1FkxzNGEtYAAE332/KmmwwDVV0Gzmw4xik1xoNFVjg4CzX4Bl95Iy9wueyuvNEudjCG0tzkHgAfO4bVYKirKqx6jeMn9CP85az3tB2Yf7vJa72Y7ETaPNR9cz/aR/kp8ctPWF3d3+x5BM+0/5kPYfJVLG/ScP2SfCKv29h25U0v3SN+zmmVNqAl2sH0d/Z+NachdoKdZnem7/AOJWeh/F+3J+o1EXtJVqd5du5BTqbVel2j/HYj0l+Clu7LVPmvyIOw80/wBXvpcHpt+jJVZavc4m7+QUqwO+t2Hkn+vXioR/i/8AxyfvVLYP57v9fMLQ+0RpKfuHmqBiL3IF+g7v6VsmYKpkwDCBcMLxStdwNTfqxzBDtezbzx6Bfh12oApcuQ4fR1ZcGjC4VNM5rcKnCuwUvWKJc2tfq9fEn110m5ORX5LcqoF95pXcBXOafUYji263qNxQF2GSRU1rsob7sNOg8bwtRkyuTuzv+edKpRP9HkkUH2L82bzXYu5rqVyQXG4lLSkXjQ3vGD9Zwf7wjh9UG28m3WtpeV2HCyLyanwGzQn/AHRsVyej57b3CxW6RI6q/wCEtRENGlcmn5EFztSpXcn+mv8A6d/1IqagZ1V2N+vd5rrVSFdooQqB3YNC8phlxajnQHndcT2DfZIRr8AG6aF0LjtcXVCnK2CqouL7Rz6SP+9NgGpJKhwmRBEc5zjStw++CzmnIWMLzbC+WWeYv/501xrRU1TcGVaXxHPvqaX6LjT70JrgcRtrc7xkaZe3JKop6W6CLkjA3hWzUbxk/oR/nJWb9oOzD/d5LR+zHYibR5qLrif7V/yY/jmqRYXdj/seTVG9pj/WYNXmqpjfpOH7JPhFXrew7cqmX7pG/ZzTKm1AS7WD6O/s/GtOQu0FOszvTd/8Ss9D+L9uT9RqIvaSrU7y7dyCnU2q9LtH+OxHpL8FLd2WqfNfkQdh5p/q99Lg9Jv0ZarLV7nE3fyClWB31uw8k915PNhHnsfcv/eqewB/VedXmr72kP8Aat/2HIqi4oZmtdDNypZB/wDTH35bry3QNK1ruI6OA+8kjhSjin4go8OHE0rnAa0G6um67Vgsb59PrNj1V2lydLTkYUOsC7GpphhhS6pzXrC+V+jPdYWpWCcpk3YV11NdN/lyvHTe5jqPtbGkMUpsLNDG24n6szL96j2vJspoonYbMnDlz0nWusUpOKjd12UjCwqPrYgA9gimP5qKajHqqBaRpLO3c1Xu5P8ATX/07/qRUiBnUOxv17vNdaqQrtFCFqxOHWRGjcBkdSrA7irCzA9oNCF836Y0a2Gnlwz3Jjcrc72Xeje0pU+uuJSjYDCg7bHO5I9XGo8VxrQKitObc2IGNupf6LN8ALoRns5G/EXypIiYqOy0DSIDdlXjUVugwoQkqTY8OHqpLnE4qNHm3xmgPxGfPvVr1G8ZP6Ef5y1nPaDsw/3eS0nsx2Im0eaia3/Sj/loPvc/1qTYfdf3HkFE9pT/AHDP9fMqq436Th+yT4RV43sO3Krl+6Rv2c0yptQEu1g+jv7PxrTkLtBTrM703f8AxKz0P4v25P1Goi9pKtTvLt3IKdTar0u0f47EekvwUt3Zap81+RB2HmnOjGcTwmJQzhjYMbA8xwQTwyJ9dqhTzYbpd4ikht1SLziPNSLDJE43JxoeSZaz4uZ+SEuHMVtqx5RXBNlyGz2VXWTBl4bnGFFy7h+kinFXXtC57pZuU2nW01zFVrFJnf8Ab7yfyFX7CqORjZLcnXrqdgb4k10LRFxH3ZfeegU47CqnTAAAec1b77gTmAzmtNApmWDm+d8+m/8A4BXRcKJ1gyWluTdoAp5knWaX6Veu5nqUcSVxeJX+zqfm0I8cRxYf8MfiI8kHacAUvIFa/f3o0Zl2ilJaKEKhd2Af2bDn/wDZA/8AZm/amYw6qr7UH9udoSLuT/TX/wBO/wCpFSYGdRLG/Xu811qpCu0UIRQhcs7s2hc4sco/wZPvMTHozLLfjtJ0VxdC53gPBPpH8hUWL2lmbV7wdgUqm1XIoQm2q7ziSXkFjbmx7W2SOMlrW9dVFrNliGdOXDGmSAdFa1Wr9my/IiZAGIxUbTc8jzuZY+TcBVK7W0MluCCOBvepNnQ4cOABCdlNJJrSm6ig+0LnGZGUKHJHMpBjfpOH7JPhFWTew7coMv3SN+zmmVNqAl2sH0d/Z+NachdoKdZnem7/AOJWeh/F+3J+o1EXtJVqd5du5BTqbVel2j/HYj0l+Clu7LVPmvyIOw8090IbYmE+ePvBH9arrSFZSJs8wn7DNJ5m/kVYNeRzIT/iEfgb9qpLBP8AWeNXmFovaQf2g/2HIqm4lcr9Hr+7if3rVsN6yMm8tiU07vHMNOoKBaxvw47jlx3VIWgNXNDcDmN4voQMfUlXDULUxsbLyswthkPO3jlG4xr5o+s3sjO5UYAUSwa9gIrTXS+l1Tcu4RxhQFUAAAAACwAG4ADcKdUxZUIRQhVLuoYbawDMBcxvG/qLBWPqV2PqpuKKtKizzMqXeNVeF6qXcn+mv/p3/UipuBnVdY3693mutVIV2ihCKEKBp7Ra4rDy4Z90ilb+Sd6sOtWAI6xQhfPWGhZC8bizpIyMOhlsGHXmDnUSL2lmrV7xuC302q5FCFY9RR85P6MX5y1nfaDCH+7/APK2HswP6cQ6xySzWNr4ubqZB/7UdWFkikmzf/Iqr9oXVnCNACruN+k4fsk+EVbN7DtyhS/dI37OaZU2oCXawfR39n41pyF2gp1md6bv/iVnofxftyfqNRF7SVaneXbuQU6m1Xpdo/x2I9Jfgpbuy1T5r8iDsPNONHvaaE/4sY98ij+tQ51uVLxB8p5JVkOyZ2GdfMK0a8r81EeiYfpy1nbBP9w4fKeYWr9oW1kydBCpzDK1atYRpIIIUbRyQmVVxDOsdiW2FJdgN6JwDG+8kW39AMkELTMcy8lwoKV+tL8cak610aPuoRRokWFweyigKqySBNkDdzUDj8VddEycAlxprogaMJAzjD7Ge65Qm7qeLJIEOHUZ7xI+7sZaDFuqEiJPBrA5rak0u/2r6Lbhu6di7AvFAb8AJF+8u35UkxqGlFHi2qGPLcmtLq1+icaP7qKE2nwzJ1xsJAOshghHqvXRGGdOQ7VgO7VR96laosZhtIYeWOKQOjoUe1w6h1I5ymzIc7i4FOghwVg1zYjag1CoPcww7x6QlikFnSGRGHnCSK9r8DvB4gg8aZhChIVbZ0EwYkVhzU4X0XVqfVqihCKEIoQuR91HRHJYoYhRzJxn1SoAD9pQpA8xzUaM2+qo7XgYRRsPkqdTKpUUIVn1GXOc9UY93KfvWat83wxt8ltPZkf27z83kEl04b4mY+f+SqP6Vb2aKSkMavMlUNums8/dyCQY36Th+yT4RVk3sO3JiX7pG/ZzTKm1AS7WD6O/s/GtOQu0FOszvTd/8Ss9D+L9uT9RqIvaSrU7y7dyCnU2q9LtH+OxHpL8FLd2WqfNfkQdh5pir7JDeSyt9kg/0piK3KhubpBHEJqRdkzMM/MOau2ui/2e/kyIfedn/qrJWK6k0BpB5V8luLcbWRfu5hUitivPVDxmGXZuMiDv49tPQ3EmhVxZ01EiRejeagg3ZvvUteDc5jMbIubDm9py3GlxGVvCmz0qXDKa0E661Gy/NootceKVtoB1JYhciOJz/OuEAEar1yNBENzaYMBdvaAB6prUdZtFCFtwWKeGRZonKSLuYb7cQeDKbC6nI2rrXFpqE9AmHwXZTD6Fdc1Nnhxbd8QuxidgwTKDzSQUYNY78gtjfcdk32cpbCHCq1MCKyMwRG5/LMp2mNcMHhmKSTAuMiiAuwPQ2yCEPpEV1z2txXYseHC7bgEhfuo4e9hh8Qeu0IHq+cvTZjNUU2nLjOeC0N3XMMCVOGxWXQIDw65R0041wcKhS4EZsZmW3Bb07q2CO+PEDtRP6SGlJ6iT63a8YTGYZ4UinLhgyMVjAV1zFyXuAQSpIByc01Fc2lCq+ejwQwwohvI/54qjVFWYRQhWzUVeZMf8QD3Ip/6qy1vn+swfL5n0W49nG0lCdLj5KsY17yynpll93KNb7q0Mo3Jl4Y+VvILL2q/KnIh18rkoxv0nD9knwipjew7cuS/dI37OaZU2oCXawfR39n41pyF2gp1md6bv/iVnofxftyfqNRF7SVaneXbuQU6m1Xpdo/x2I9Jfgpbuy1T5r8iDsPNTpUupXpBHvFIBoVBa7JcDoVl0rpSaXCHbwrqGVH2wyslgyttZZjIbqzkrKQIM2CyMDQkUIINbxRehTznRJR7S3Fp5VVdrRrzxacX4J9X5ilwu0FOs0/3Ld/IrDROk5cNKuIgbZdfssD4SOPrKbZjqBFiARLWqXd9WtN4fSMHKhF2hlJGwDFG6DcZg8G4joNwOpKkzasYJjdsHhyekwx39+zeuFoOK4Wg4hRZdSsA3/wCMg9EsnwEVzIboTRl4RxYOAURu51o/hE4/505/NzSeiZoTZkpc/oCk4DU6CBJkgeaPllVWZZOcApaxRiDsnnMLjPPpANKDQ3BOwoLIQyWCgSX/ANLMNwxGJHVeC36VIMFpUV1mwHGpBrtKwbuWw8MTN6xGfyUVzoGpBsqBr4qHL3JEJJGLbPpjB4AeUOinGtDRQKbAgtgsyG4a1Gk7kDfVxoHbAT+Uwrqeqtbdy1oEeSTSESoOczNAUVRYDMmewGVNvh5RrVQJqRZMPyySLqKn46JUk2YpeWQb35MxAnzQzMSN+Zt1XGdR3ADA1VFMwoEO6G4uPhxWqkqIrFq3BihCZIHi2S7HYdTmVsp5wzHgVnrSiybo+RGa6oAGUDpvwO1byxmRWyTC0jOaHaVWopNoBjvbnHtOZ/OtAGhgyRmu4LFTT8uO92knmoGN+k4fsk+EU63sO3KRL90jfs5plTagJdrB9Hf2fjWnIXaCnWZ3pu/+JWeh/F+3J+o1EXtJVqd5du5BTqbVel2j/HYj0k+Clu7LVPmvyIOw80xpCgK76BAlwKxkXGw8RF7XCllAvwuAPfWNnf6E+X6HB3Ir0iQcI8kzW2nhRPMLoSIqDHhoipAtfDSMR7c0qM/bsit1kDR4fVZsSzBcGj/yeZIqomktTcNINnZaJjkCu0oZuqKY2IHQjmjIFai771pH4RjXZTOq7MR6HyKq2J7nzq1hiYADu5QvG5/5bLf3XruU4aE/00ZooS2uatR4eitmrugUwZ2odszFecxDbZU52EJZVjXLJpjvU5UCo+/L1XGF4Nakk/dzbg3a5NRpI/WxQK8dqbCk+iQItn1bXrruVr5Loi58vxb6U8VFx2h1azpLPAxzHIzNErE7hybSciwtnzH9VBrjX75Lr8o3hxB3cjUcCsEwmKizlxuKKdJGGiUek8pYkdagmudYYnkFwOisve4nc0eaYyaQl2B84UXIba7Ki/XPiRaQHpSP/t0uP39fRKMZ2JuHAcXY7gs8FjnDAGUEk2VeUWTa67NHExy4Kx7DXQ4/f2F1sV1byONfJvgo2kVxty8GMK5+BLHG0a9W2kQkQW/4g476CXZl2JEifopvB8sN4ULR+N0kzEPi8My8Bh4mmk67sCES/S1gK4HOOjmkMjxDSuTuqf8Am8psmk5tnJywXwmAjdt+e1LzIEYG4KjaNdyj9/dEoxnOw8L/ABNGimcXqLjIExihZl5dUNwTsMQ24FWwzkqevYNcPWFD98Eh1Ircl14+/hPkq7idRYjdoppFW9vF8uL8bGE7Q9pQaaMLQfNV77NYb2k8K8vRYR6lRINuWSVl6SqYZB6TTNtW7FvR0dMfTmgWdDbe8kjc0ePotuICw4OQxgKojkZQrFxdtorZ2ALXLbyBv3CsVMUj2kW5soDhQeS2cICXlBoa2vhVUEC2VbBeaVrel+KF8TD5qyH3gCnB2DuU+DdJxTpLR5pjTagJdrB9Hf2fjWnIXaCnWZ3pu/8AiVnofxftyfqNRF7SVaneXbuQU6m1Xpbh+biZR5aI/uuppw3sCnxetJw3fCSON6ZU2oCteo2I5ssXQwcdjC1h60J9qsvb0KkRkTSKcP8Aq3Hs5Gy5Ys+E+Bv9Vo0jrFLHK8XJYf5s7NzErMy2BTaZ7knZK3/pWhkpgxZdj9XiLj4hUlqxnwJpzA0acMxW/Ba8iMbMsIVTlfD8ywO8mFrxPu4gVNY4m6iRJzLorsgNzZrvA3J/Brbg2W4xKqPJLYjDlR0BE2lJ9AinK/d6n34UP/0OVRwSjS2vEfisIoe2ZkdTsX8pI2JLNkDtyXN70h7iBcPv70qJNx3wWDJbjnPpp1m9JTrZjb7XymS/aAPs2t91NZbtKrPx0xWuUU90LrNiGBLYdnB3yRARFr72KsOSm9a1HfaUCEcl7xXx3081cysKdiNqYR23NPA3HgpZ1iijN4sLiuU6sPDGT2ukbH1gCliflqZQe3i0JZhRWO6sF9f9Wiu8A+Cgz6Y0hI14YORvltZGW3Q0sx2z6rVFiWxLN/WN1T4oElaMQ9VgZrJBPG8pO2sONhkZGxBktk6sxlQnihEgt223br3BtJl5kxWZYqAcK5xppfdoVfNuiyj+jMTKdnGIGq/0Vj0brrE4CzAwsOIDPGOnZ2SJYuAsrEDoqUIoz/fmlwrQY4UfceI3Zwt+P1twKg8pOJLZcmpxGJuOgxvsxqd2b3pzH7KnNHSCovB2kHjQcaqraX7oMzm2HjWIDdJKFlm6OapHJRZWyVTXQ050+2CTe71PoNgG9aNGa64sseWZJ9mxHKxx3F9rwWjVSDlvBpuIS0qBaEZ0BzSACDXHyzqzQ65YdwOVR1YCw21TEKOx2Ky59bGk9IDj6phtoQndoHf1vG4+KyGsuH21WBXErkKGjhhi37yzNtvYC7ZZ2Wmo8yyDDdE0CvoN5uUmUiw48dsOHic4AF2vEqNrlPs4cRje7qvqXnH1cwD2qyFjwzEmss5gSdpu86q/tuMIUk6me4b/AKKl1r158luH52JkbyEVPWecf6U4bmAKfF6kmxvxEu4XJlTagJdrB9Hf2fjWnIXaCnWZ3pu/+JWeh/F+3J+o1EXtJVqd5du5BTqbVelukeZJFLwuUbsbd7iKcZeCFYSn9SDEg56ZQ2jHwTKm1Xpjq7jOSxCE+C/zbe0Rsn7QUdjGq21pfppY0xbfwx8OSvfZ+a6KZyDg67fm9Ew13w4WSOW4u42CL53XNWA7LgnqUVCsGK5zHw6XC+u3Eem9WXtJKgtbHGIuOz6HmqpjTuHrrSwReSqqxmdZ79gUUCnyQBUq+Vh0XqriWIdgIl88863ojP1G26qObtyVYMllXHVhxPlVKj2W6Zh5Djk5/sK1aM1aijIZ/nW4bQAUHpC/uT6qzs1a0eOMkdUasd59KKTJWPLSpygKu0ny0c0yxWNVL8WGzzePPay26dxy6qhwJV0UjMDW/wD1FT5Kyc7JFVFw7FSq7eSSMr7+czjaVFHQNsZ3+qB01LigPa52Te5oI1BtxcTpNNGeuhNtuIFcCa78y8jxLAgM4Gwz7d/J2SyJ1kKyEnzTvzofAY5pLGk5Qbk001ySdQJBAGsYIDjnOFa81HOFSY7UkKlm5MMtiHjupLEuLEbwLeb0nJ0vdLtpCiEAZVDmdQ0ApeDt16AmYkGHH/MYDhcRhvS6fV+EjaWR4uaWswDqFU2J4NbMHM7qmstKaYclwD7wLrjUitNGrDFVUawZOJe2rfEePqqbpDDGOWSMkEq5FxkDbqrSycbpoDYlKVFVxkv+Hb0Va0zrRUlLTrVPRazyurOVsgPNtc2bpN7eEOHGqa2Zx8rDa5gBqSL1wWfCnHDpK9XRrTfTCYSC8UcfKSjwizvsplcXAYXNiDYW7RxrJIzs1SI9+SzUBU7LvEqPPmzpEdG2EHP0G+m0nkFE1bnSGTl5lk5MDYWTZLIGJs5ZhuP1R2tUm04b5hnQwXNysS2tHHRQePBJsKCIYMzEFMrCguA++Sy1m0gJp+aQUjGypGYJNjIwI3i4VfYPTRZEqYEHKcKOd4AYeZ3qJ7RTgixhBabm47T6BKZHCgsdwBJ7Bvq1Aqs8xpe4NGJuUHQiHk+UO+Ri59e77rUuJjTQptoOHS9G3BoDeGPimFIUFLtYPo7+z8a05C7QU6zO9N3/AMStmiRZCDvEkgPbyjURe0lWp3k7ByU2m1XrRjsMJI2jPEe48D77V1rsk1T0vGMGK2IM3LOtWi8SXjBPhLzWHQw3/v6669tCnJyCIUUhvZN42FS2FxakqM1xaQ4YhWfV7RkE8Dl9ppiNiR3JdwRmrKW3fVYe7O1Zm0ZuYlpgNbQMF7QBQEa6Y6DxXoMkYM7LZRFcoUdtz/RU3SETpI0cgsynZI4ZcR1G9x1EVrJSIyLCERmBv+m5VstKGVaYZxqfp4UWhTmDnkQcjY+o8D18Kee3KaRp03jhnUgGhXTocRh8bA0KsSrJssu0RIARY7Vzf15g9JrzyLBmZGOHubQg1Bp1Tszbs2pXTXMitoD6qRJEIMOscWQQJGnE71VRnvpME/iJgui31ynHNmJKXTJbQLDbO1PKthYqgY7gEF2J6gXYHsNPBoyYMJ1b6kgYnKwG00FNq443EhehLOvNSwlawyuLxk7r25QnO/kk51wvrDdeb2ipv+KmOOQBdT4sAk0v3+XPyUVY1Yc8gXjQ3XPnTEqzjpv4Nzu6LVKL3sd1AT1jcdEPrBp0UxoMdNU3QEX6B43VWzEsgDFGKnZluRmxKWUm5PDgOm27i3BERxAiNBvZTR1quF1M/wCo40zHEKdQYHT4Xf8AF5j5QnjJY1DcGIuRtggWObAKGFuO1wApMCj/AMtjiRnH+tK6ASaGuamclJivbDFYjgBruz+i51pOcPNM4Nw0shB6RttY59Vq2kjDMOWhsOIArtoquI8PcXDAqNUpJTDQGkzh5xIF2tpWSxbZGdmvex8ge+q605MTcHIrShBrSukaRpXHTf4Rpi0rTNhnTzFYx8a6RLEiufri5ZUB5xJyuBfcRa5G4m9U7JcWawxTEJHw4AnNp4jMojZttrvEEwbhflVvA4eCfabxKYXDCKMC5Xk0U58OczX32Bub7yQONVEjBiTk1luOfKJ9OQ0DYruemYcjLVA1NHJUdEAAA3DKtkTU1XnLnFxLjiUv0uxbZw43yHPqQZsf6U4y7raFPkQGZUw7BuGtxwTFRYWG4U2q8kk1K9oQl2n/ABD9q/GtOQu0p9md6bv/AIlT5oTHicZCRbYxcwHolyUPrBvXYw6ydtdlIwOkeZWVNKrRQhK8QeRlEv8AdyWV/Nb6rf0NODrNpnCsYX9zA6L9Tb26xnHomlNquU3Q2kjh5RJ9Q82QDivBh0lSSewsONQLRk/xMHJHaF49N/OiubFtD8LGyXdl2Oo5j6p7rloblkGJizdVztntpvFrbyL3HSCeqqexbQ/DROhi3NJz5j9cD/1bOag5Yym4jxCoINbVVa24Yc8HiMx224U1GvZQqDaMR7IBcw0NReE2GOlyHKyGxuLuxsRuIuarfwkC+jBfdcALlTNtedaKCId9DzC2R6UmVdgSEqb3UhWBubm9xfMk3zzvSHyEBzsvJo7SK1FLhTNdmuuT7LdnG4uBGggeVE3wOsSk/PR5klttC1tors3KkkrllcE2vuGdVsey4rQOhddcKEDCtcc995F1eCupO34MQ5MZuSdOavl4rbpHS7w7CpHCQUQrILsjbIAOyBawUk2F8rg8aalpNs0Xlz3ChdVuBFTnN+IxuzUzKRaVpvkw3Jhggi51bq8OF6S4nS875GQgeSlkHZzbG3aTVtDs+XZfk1Ol1/O7wWcjW3Nxbg7JGoU8cUobEEGwWxPTxP8AWrJsIUxu1JUORbFBixIuUM9L/E+ihRbu3P3m9SBgryGAGADCgWddS0BGYhUBLkjZAzJa+QApERzGMLnmgGJSXQ+laWEY3LpWiMCmDgaWYgOQDIwzA6EXiQCbDixO7MAYKcmXz8cNhi7Bo8z56ArGSlIUhAoTrcVUtJY5p5DK2V8lXyF4Dt4k9J6AK08nKNloQYMc50n7wWKtS0DORsr9IwHntKiSOFBYmwAuT1VLAqq9jC9wa3EpfotCxbEMLF8lHkoN3v304806oU2dcIYEuzBuOt2fhgmVNqAihC1GHlJsLDa/K4qBD2coCx7ABTsEdZWdksrHJ0A+ied0LCcjpefoxEUUw6Lgcm9vWl/XS44uBUy2IdWNfoNOP/EoqOqBFCFrnhDqUYXBFjXQaGoS4cR0N4e3EKFo2YqTh5DzlHNby04HtHGlvAPWCmTcNr2/iIeBxGg+hTGm1AVh1U0zyZGHkPNJ+bY/VJ+oT0E+D15cQKz1sWflVjwxf+oefrx0rYWFamUBLxTeOydOr0UXXDV7YJxMQ5hzdR9Q8WHmnj0dm6VYtrZYEvGN/wCk6dW3RpwxxtpqXp1271Vo2sQev/7rRvFWkKpm4fSQXN1cr0yqGseihCKELy353twva17dNjvrmSK1penOmiZHR5RydGZe11NrXKo3nhnXQSLk9CivYC1v6rilkIsoHUPyqatktigkhQCSSAAN5J3AUl72saXONAEAEmgXQdXNArhUOInK8pskkk82JeIB6elvVu34e0rTfPPEKEDk1uGdx0nyCtYEBsFuU7HkkendMHENlcRKeapyJPlsOB6BwB6Tlc2dZ4lW5Tr3nHVqHmVkLYtYzJ6KF2B4/RLas1QpViTy8nIjxaG8h8o8EH9acHUFc+ZWUIfhYXTO7buyNA+L0TQU2q1e0IRQhNNQsJy2l8MvCCOWdh6thPczg+qpEAYlX1jw6Mc/SacP+q092/R9lwuPH91IYpP8uYCzHqDKo9unIgq1WE3C6WC5uq7aL1QqhrIooQihCg4+FZDsBtmVRtqeIztfrBtYiltJbfmUyWiPgjLIqx1xGn66Flo/Gbd1YbMi5Mv9R1GuObTDBJmpboiHMNWHA+R1qWwuLHdSVFBINQrLoXWcInJ4kkgDmvYsWHkN0t0HjxzzOcnrGc6JlS4xxGFNY1cs12G3sq2mxm9HGPXH/wBfVJtI6uylGxKRbCMxIhz20Tgbe87I3dmQtZa1oLHiWiPyiBTLzE6Prnz65b5dxBeBTVq+8ygQvdQeqp7hQkLBzEPo4rm6CtlcTKKEIoQihC04w/Nt6JHvFhXWipCflW5UZg1jmtGBwUkz8lEu03uCjpY/VH7ZAnKnZqbhSzMuKaDxOwfetbSHDdENGq7watYTDws+J2XNuc7Xyv8AVjAzF+rnH3AZCJa05NRwIFRoA5nMd9wVh0EGDDLolKZyVW8RimYcmHfkQ140cgkDhtEb7cBmB1760EGXa0iK5o6Qi8i4bhzOdY20rVdGrChE5HifpqWmpKpkvx+JYtyEXhnwm4Rr0nr6BS2tHadgp0tAY1vTxuyMB8R0bNK3YWIRgRqp2RkX4bRBIBPFiAxt0DrFcNT1ikxhEjtdMP00/wCagpVJUNFCEUIV77iOj7/K8cR4yQQx+hEOcR1Fm/BUyGKNWtk4XRQGtz4nff8ARX7WfQy4zCTYR7WlQqCc9lt6N7LBT6qWpK+fNHSMU2ZBsyRkxyKd6uhswNuOVQ4jclyyk9A6GMQMDeNh9MFtknVTZmANr2JF7dNJDScAmGQIkQVY0nYF5Di42yV1Y9AYE/dQQRih8GIztNI2hWrVHV9MdDi4QQk8Zhlic8CVlADW3o2ywI7DvAp+G0OZRXVnwmRpUsdpPkqjpbRkgkKspixMRsQfybykO8MMjvFN9g5LsFDaXSrjBjCrD91GteYDGiS6kbMi+Ep3jrHSOukubTYo8zLGFRzTVpwP3nUoi+RpKigkGoVh0FrKY7RTksm4SZll6A/Fh528cb7xn7QscPrEgC/O3Ts9OGha+y7dDqQpk35nevqp+mNXEl+ew5VWbnW/u5L8bjwSd+0MjxB3iHJWrElz0cYEtF2sfeg7lPtGx4U2Mttz9OY7fVVKaJkYo6lWG9Tv7egjrFxWohRmRW5cM1CxU1KRpZ+RFFOR2FY04oyKELxmAFybDpoQASaBNdH6syYgXe8Udwb257WIPNU7hlvb3G96qZu2YcA0h9Z3gNpz7BxWosqxIuWI0bqgYDP9FYZ8XhsDHyUaja3hFPOY+VIx3bvCPRle1qo4cCatGJluO1xwGoeg30WhmZyXkYfW3DOfvSqlpDHyTvtyG9vBUeCg80dPSTmeywGolZOFLNyWDac5+9Cw9oWnGnHda5uYeukqPUpVygYzGHa5GLOTieCDpbr6qW1t1Tgp0vLNDemjXNzDO7UPVMNW9AyTSfJsMu3IedJI3goD/eSno32XebZcSFAGIdSeZDiT0TKNzBwA0DX96Arb3QtHQYDDYPCK315JndrAuwQK7udwJMigDgFAGQpyKOqAFYWhDyZcQ2DOAAOKrmD0RiZc4sLO46eTZVPYz7Kn1GmRDccyqWWbMOvyabSouKieKUwSxskigEqShtfcCUYgE77HO2dccwtxTcxJvgAF5F+tRNIysqWQXkchI1G9nc2UDruaGNynURJQOmjBpwxOweuC+gNUtCrg8HBhFt82gDEZBnOcjetix9dTVrCm9CFxTup6G+S45cWotDi7K/QuIUZdm2o96saaitqKqutOX6WFlDFt+7P6pBh53jdZonaORfBdd4vvBvkymwupBBtuqO1xaahUMvMxIDqsO7MV0vVvWjDaQAwmPhh5ciwDoGimtvMe3ezcdg577FgCRKY8OWllZtkdtW45x95lYNC6o4bCTviMPtptpsNHtExeECGAa5UjMAAgc45UoADBPtY1tckUqjWvVSDHKNu6SqOZKtttfNPB0PFT2ixsQOaCKFciwWRW5LxULiWs+rk2HmEUw2JQCYpV8CRRvKk7xmLoc1vxBBMcgsxvCpHw3yRo4ZUM4j7wOvPyX4PHEnkpRsSDhwbrU8eykObnGCizEqA3pYRqzxGoqfSFCU3RWlZcOfmzdN5jbwTfeQfqHrGWeYNQJyz4U0KuudpHnp+71cWdbMaV6ruszRo2HyVn744TFxkS2UqCSrnZdOllYH71PGx6KzplZ2Sijo633Ai8HUR5Fa6HMyk/COBGcHEfelVmPQ8rhpYFLw7VkLWEjKN7BcgRe/Qeo1oDaMOCWwo5AfTrUvAOjPf4a1npmwC6r5bDMD5H1WGjtFyzsVRbbJsxe67JyyKkbV7Hdb1ilzNowJdoJNa4Uvrvw8VDlLDmYzusMkDGuPBNH0UcCwxL7E6AgG42XQn60YJIJz7fvqt/GNtJvQCrHX0vq06nXAjktLL2fCkB0gAOknEeXJZ6V1qZ+bhwUX/iMOefRU+D2tn1DfXJOxAOtMX/ACjzPpxUCf8AaFrepLXn4jhuVc6TmScySSST0knMnrNaBoDRQCgWTixXxXF7zUnSiupCWy4xpSY4Nw8KTgOpfKNOBobe7grFkuyA0RJjHM3OdugfepWXUnU18UxSImOFT87MRdi28ql8mksb3OS3GRyBW1peauwUqBLvnHdNG7OYemgc12zQuh4cLEIYECKMzxZjxZ2ObMek1IAorprQ0UGC2TaNhaVcQ8SGVF2VkZQWUXuQpPg+qhdXPNce6EWvh8A3N3PiRn2rBwP+Ycui+9WnxALhiq6ctBsHqtvdy2+i58iAbukkkkkknMkk5kk5knM1GJJNSs5EiOiOLnGpVh7mGhflePOJYXhwe7obEMMu3YGfUStSITaCq0VmS/Rwss4u5ZuOPBdup5WSKEJRrZoGPHYWXCSZBxzW4o4zRx2EDtFxxoQuBQCRGfDzjZnhYpIvWNzDpVhmDxvUOIzJKy8/K9BEu7Jw9N3JbXQEWPb2EZgg8CDmDwpANFDY9zHZTTQroOpOvxUrhcc9wbLHiD9yTnp6JNx3GxzaVDiZVxxWjkp8Ruq653PZ6Lp1OqxSfWzQSYzDPA1g3hRvxjkAOw4/IjiCw41wiooUl7GvaWuwK5Lobuf4jHwrK6rCjZqzk8oD5SKvC98yRe18wQaYZDcDiqmUkI0F5dlU1Y1GtN9JdzTEQQq0U3yllHPBURsetBcg+iTc9JOR6+DnauzVltd1oVx0Zt2hU3pBuCCQQQQQRvBBzBHQaj4KiexzHZLhQrLDYTln5EFL7ztsAFHT0k5GwGfZmQxMTQlmZZrqpnVjZkhGmYlYZyQMT6aVdI8R8mRQ+JjlAFjyjIj+wRv6ArXPnVkXQ/xLyWwy2vwgkbx5j/yt7ldCwZT60zmg+iyg0phMTbnAOMhtXjlHTsNkT7JINESUm5bFppxbvHqKpEKal4/YcCRrvSvTur0zNyySNN0K5G2o6E3KR1WBy3sasbOtSBDHRvYG6xgdufmNQVTa9lR5nrQ3k/KcN314qsq1/USDwII3gg7iOitGCCKhYuJCfCcWPFCFK0dgJZ5BFChkc8BwHlMTko6z2ZnKlNaXYJ2XlYkc0YN+ZXf/ANJFliCz4qRXPhLEF5P0bsNph13F+gVJZCDVoJaQhweti7T6BQdKdzHEQxk4V45tkErHs8kxyyAJZlYk9JWkug1vqo0ayst2VlnXX1XRdUsHFFg4I4TdBGDtEbJZjm7sCAQxYsSCAQSd1PBWwAaKDBM8ROqK0jsFRQWZmICqALkknIADjXV1cd101zfG3gh2kwu471ececN6xnyN7ccubUeJFzBUs9aNKw4R2n09eCq4phUa04gyMyQQrtTTMEjXzj9Y9CqMyeFqXDZlFTZCV6eJf2Rj6b13vVDV9MDhI8KmeyLu3F5Dm7ntPuFhwqYtSnNCEUIRQhc27rOqbSAaSwy3niW0qDfNCN+XF0zI4kXGdgKS9uUKJmYgNjwyx27UVzbDTq6h1N1IuDUMgg0KyUWE6E8sdiFsYXFjmDXEgGl4V77nmuJiZMDiWvGxCwyMc0J8GFyd4O5SeNl8mpMKJW4rR2fPdMMh/a5/VdQmcKpY5AAk+oU8rNUXWPFywaFw8EJZcRMmGwsWydl9twgbZa42SFDm9xa16EKR3PsdiHlxcMrTFIWjQJiTEcQjlNpwzQ814yGQqxuTnQhadaMPo3F4psG0oixoC2cC20SLrGxPNkYCx2L7QDZEXNIcwOxTEeWhx20eN+dUHWHVyfCG06XQmyyrnG1zkCfqMcua3HdtWvUZ0NzVn5mQiwOsLxpHmlKqBuFqRVQCScV6RwoQtfyZMhsKbmwAUEkncAAMz1Cu1NU+yJHf1Glx1VKu+rXc7mls+IvBFwQW5Vh2boxu33O8WXfTzYJN7lay9l/qjHd6n04q944xaMwUksGHLJEA7oh55UEco5Zs3KrdiSbkLT4AAuVw1oaMlooEs7oi8vgEnimiEAZJn5UyiCeIg2V2h5+wSytkCDYXyrqUovcr0gxE+DAwzQwFSkuEaV4Ly7TPErSk3K5HmmwDgWFCFZtV/EN/qMV//VNQhcu171r+WvyMTf2VGytundT4Z6YwRzRuJG1nzbR4sT9IVLaM8RWDDO0+Xrw0qtUwqNasTOqKXc2UC5roBJoEuFCdFeGNxK6T3JtUmjB0niltPKtokO+GE7rjg77zxAyyuRUxjckUWtl4DYEMMbvOkrpNKTyKEIoQihCKELi/dH1POCkfH4Zb4VztTxqPEsd8qAfUPEcD1eC3Eh5W1Qp2TEw2o7Qw9CqwjggMDcHMEbjURZdzS0lrhQhEiBgVIuDkaENcWkOGIXUtEaXmxejsPDsPLJKGjnYFAwhjd45JCWZReXkyosb89mAOwRU4GoqtlCflsa7SAVO1s0pgwgi0jhlZPCVW5GRhw2lj2uUuL2uik50EgYrr3tYKuIG1SdV48GuHlGizHc3bnM7HlCvMMwc8oBkMjwGVAIOCGPa8ZTTUKtanarEl4cWsu0Tt4uKdEmw2Jla+ziYJbcw3A5osQFAKg86upSevrrA+Ol0fsq0UUErzzMRySmMoHjzFm2Q/OzyvbgaEJXpruewzKJ8BIqbQDKhO1C4IupRhcxg3G7aW25Rvpl0IHBV8zZ0KLe24+HBIdE9zzFysRMFgQGxJKuzW8hUNrHPNiLdBpDYJzqFBsh1f6hu1K84TROA0XEZ3KpaytPMQXO0QLbVrKDlzVAHG1PtaG4K4gwIcIUYKKVrT8ofC8tgJByiFZkA2SmIVczCWIPNcZAgjO2dr0pOqNoLXPDY0xxwLJIXTalsl0w91Pzc7nmh7grsC542tnQhYYJcNonDchNiLxbchiRhdxGzEiFVF2kC3tfo6BXCQBekve1gynGgSvAa/wyNyKbGEQZI0ykqfVGQkY9JxSBEaVHhTsCKaNdfwWWsxnw+DxqFlKzRySo0YKBLgfKQLsSCQZJQQTnym6wpZwUh5IacnFcsAtkN1QVi1jJIFBZjYDMk0AVSmMc9wa0VJVq7m+pzYyRNIYpLYZDtQRMPGsN0zjyB9Ucd+7wpcOHkrTyUmJdt/aOJ8guzU4pqKEIoQihCKEIoQsXQEFSAQRYg5gg7wRQhcV161GfAFsVhEL4MktJEM2w/S6DjH0j6vZmG4kPKvzqDOyTZgVFztOnUfVVflduMtEQbqdk8L2yv66i0ob1mzDMOJkxBSmKt0uuPJxrh8AjxJyMSGSTZ5VdgNdFsSCTtXLniWtcnaD7ooA6qvZm04bGUgmp8AqwTcliSWJuWJJZj0sxzY9ZqOTVUMSI6Icp5qVnh5mRxJGzI67mUkMPWOB4jceN66CReEqFGfCdlMNF0fVfX5ZR8mxp2HYbKzLzFa+Q2iPFP0MOaT5JsDJZFBuK0MpaDI3Vdc7wOz0Xsnc6DYyIc1cBFhkjMV7tMwmaRhJcZqzFXbPnFRfjTqsFMx2uU/9olwuFSTC4UusjvLybyGIHlxh02SGCWObEAkEDdehC36w6+YeHCSYiJ1aUYVMTHG91LRysFiY9W0wBAzFwMrihC3694T5TovECMh2EXKoVswZ4iHTZ3g3ZAPXQhL9Q9WZsMExPygpHMplkwgi2II2kAZRErnbg2bnaHE8Ba1CFA1h18iiDQaOVLlmZpgo5PaYkuyAeMYkklzzbm/OzFMvigXBV03aLIPVbe7wG30XPMRO8jmSRmd23sxux6BfoF8gMhwAqOSTeVn40d8V2U81WFcTSa6G1knwwCALNCu1swyEhVZlKllYAkLsswKWsdq+RuS6yLkihVrKWmYbcmJU6NKQ7awxDbawVQCTxsPWfzpuhcblBDXR4pyBeSTTQrhqNqC+MZMXjkKYYWaLDtk0vQ8w4J0Jx45eFKZDyVopOSbLiuLs58guyqLCwyApxTV7QhFCEUIRQhFCEUIRQhFCFy3XTuZkM2L0YFVzzpMMbLHIeJjO6N+rwT1cUOYHYqPMSsOO2j8cxzj70LnkOJuzRsrRyobPG4Kup6waiuYW4rNzMnElz1sNOb6KRSVFRQheGhCuGpuu74a0GILPh9ynNniHQOLoPJ3jhcWUPw4uZyu5K0v0Rjv9fXjpVlXUpZZ4cTBjD8lE5xSxoqk7b7RfkcQDtJE5a7JmDmMr5SFdqb3QdUBjoUMYQYiBg8W2Pm2sQWhkA3xtsi44EA8LEQtmH0VgNFiTFhRhw4AdEeQxFt9o4b7JY2y2VBsNwzrhIAqUlzg0VcaBc91s1wmxl4xeLD/APDuNp+uUjf6A5vTtZERnxSbhgqGctIv6kK4ac59OarlNKpRQhFCFoacmRYIUaaZvBiQXY9Z8kdJO4UtkMuUyVkYke/Bun00rpepPc0EbLi9IFZZxmkQzhhPA/4jjpOQO69galNYGi5aSBLw4Dclg35yuk0pPIoQihCKEIoQihCKEIoQihCKEIoQq5rbqXhceo5ZSsqjmTR82VPa+sPNNxn66FwgEUK5LrBqnjsBdpE+UwD+/hXnKOmWLevaLjrph0HQqmYslrutCNDoOG45kpwuKSQbSMGHV/UcKYIIxVJFgxIRo8UW6uJtFCE41a1lnwTXjO1GTdomNkY+Upz5NusZHiDlZxkQt2KwlLQfB6rr28tnor/i+6VhRBykau0xyELAqVPnvYqFzGalr52BsbPmK2lVcun4DYeXlV1Z+C5ppjSs2Kk5ad9ptwAyRAd6otzsjd0k2FybCoznlxvVBNTcSYN+GYKHSVFRQhR8XjEjF3YC+4byewDM11rS7BPQZaLGNGCvLirBq/qNjsbZnBweHP1nHz7jzI/qdrdRsakNggYq8lrLhsvidY+H1+7l1rVfVTC4BCmGjsT4cjc6WQ9LvvPHLIC+QFPK0TuhCKEIoQihCKEIoQihCKEIoQihCKEIoQihCKEKoay9zjA4tjLsGCY/30BCMT5wtsvfiSL9YrhAOK45ocMlwqFz/S3c70lh7mLk8ZH5pEU3rVjsn1Nc9FNOgg4KsjWVCfew5J4j73qrT44Rtyc6SQP5MyNGfVfIjrpownBVsWzJhmArs9MVJRwRcEEdINx91NqA5rmmjhRZULiwkkCi7EAdJNh99AFUpjHPNGip1LRhcWZm5PDRS4h8riJCwF92025R1mnBCcVPhWXHf2uqNfp/xW7RHc10hiLNiZEwcfkraWc9IuOYvaCeynmwQMVaQbLgsvd1jrw4f9XQ9WNQ8FgiHii25eM0p5SU9YY5L7IFOqxAAFArNQhFCEUIRQhFCEUIRQhFCEUIRQhFCEUIRQhFCEUIRQhFCEUIWjGYOOVTHLGkiHerqGU9oYWNCFUNJ9yvRkpLJC0Dn60DtHbsTNPw1wiq44BwoRXaqGdSY/lgwfyrFcnbftx7e+3hcnSejbXBMfg4Fa5A4eWCvui+5ZoyEhmgM7gW2sQzS37UPM/DSgKJ8ANFAKBXDDYdI1CRoqKNyqAqjsAyFdXVtoQihCKEIoQihCKEIoQihCKEIoQv/9k="/>
        <xdr:cNvSpPr>
          <a:spLocks noChangeAspect="1" noChangeArrowheads="1"/>
        </xdr:cNvSpPr>
      </xdr:nvSpPr>
      <xdr:spPr bwMode="auto">
        <a:xfrm>
          <a:off x="9715500" y="2895600"/>
          <a:ext cx="2971800" cy="3743325"/>
        </a:xfrm>
        <a:prstGeom prst="rect">
          <a:avLst/>
        </a:prstGeom>
        <a:noFill/>
      </xdr:spPr>
    </xdr:sp>
    <xdr:clientData/>
  </xdr:twoCellAnchor>
  <xdr:twoCellAnchor editAs="oneCell">
    <xdr:from>
      <xdr:col>3</xdr:col>
      <xdr:colOff>609599</xdr:colOff>
      <xdr:row>0</xdr:row>
      <xdr:rowOff>57150</xdr:rowOff>
    </xdr:from>
    <xdr:to>
      <xdr:col>5</xdr:col>
      <xdr:colOff>485774</xdr:colOff>
      <xdr:row>7</xdr:row>
      <xdr:rowOff>142875</xdr:rowOff>
    </xdr:to>
    <xdr:pic>
      <xdr:nvPicPr>
        <xdr:cNvPr id="3" name="Picture 2" descr="LOGO+KABUPATEN+BENGKALIS.png"/>
        <xdr:cNvPicPr/>
      </xdr:nvPicPr>
      <xdr:blipFill>
        <a:blip xmlns:r="http://schemas.openxmlformats.org/officeDocument/2006/relationships" r:embed="rId1" cstate="print"/>
        <a:stretch>
          <a:fillRect/>
        </a:stretch>
      </xdr:blipFill>
      <xdr:spPr>
        <a:xfrm>
          <a:off x="2514599" y="57150"/>
          <a:ext cx="1095375" cy="1485900"/>
        </a:xfrm>
        <a:prstGeom prst="rect">
          <a:avLst/>
        </a:prstGeom>
      </xdr:spPr>
    </xdr:pic>
    <xdr:clientData/>
  </xdr:twoCellAnchor>
  <xdr:twoCellAnchor editAs="oneCell">
    <xdr:from>
      <xdr:col>4</xdr:col>
      <xdr:colOff>19050</xdr:colOff>
      <xdr:row>51</xdr:row>
      <xdr:rowOff>57150</xdr:rowOff>
    </xdr:from>
    <xdr:to>
      <xdr:col>5</xdr:col>
      <xdr:colOff>504825</xdr:colOff>
      <xdr:row>58</xdr:row>
      <xdr:rowOff>142875</xdr:rowOff>
    </xdr:to>
    <xdr:pic>
      <xdr:nvPicPr>
        <xdr:cNvPr id="4" name="Picture 3" descr="LOGO+KABUPATEN+BENGKALIS.png"/>
        <xdr:cNvPicPr/>
      </xdr:nvPicPr>
      <xdr:blipFill>
        <a:blip xmlns:r="http://schemas.openxmlformats.org/officeDocument/2006/relationships" r:embed="rId1" cstate="print"/>
        <a:stretch>
          <a:fillRect/>
        </a:stretch>
      </xdr:blipFill>
      <xdr:spPr>
        <a:xfrm>
          <a:off x="2533650" y="11877675"/>
          <a:ext cx="1095375" cy="1485900"/>
        </a:xfrm>
        <a:prstGeom prst="rect">
          <a:avLst/>
        </a:prstGeom>
      </xdr:spPr>
    </xdr:pic>
    <xdr:clientData/>
  </xdr:twoCellAnchor>
  <xdr:twoCellAnchor editAs="oneCell">
    <xdr:from>
      <xdr:col>4</xdr:col>
      <xdr:colOff>19050</xdr:colOff>
      <xdr:row>103</xdr:row>
      <xdr:rowOff>57150</xdr:rowOff>
    </xdr:from>
    <xdr:to>
      <xdr:col>5</xdr:col>
      <xdr:colOff>504825</xdr:colOff>
      <xdr:row>110</xdr:row>
      <xdr:rowOff>142875</xdr:rowOff>
    </xdr:to>
    <xdr:pic>
      <xdr:nvPicPr>
        <xdr:cNvPr id="5" name="Picture 4" descr="LOGO+KABUPATEN+BENGKALIS.png"/>
        <xdr:cNvPicPr/>
      </xdr:nvPicPr>
      <xdr:blipFill>
        <a:blip xmlns:r="http://schemas.openxmlformats.org/officeDocument/2006/relationships" r:embed="rId1" cstate="print"/>
        <a:stretch>
          <a:fillRect/>
        </a:stretch>
      </xdr:blipFill>
      <xdr:spPr>
        <a:xfrm>
          <a:off x="2533650" y="23774400"/>
          <a:ext cx="1095375" cy="1485900"/>
        </a:xfrm>
        <a:prstGeom prst="rect">
          <a:avLst/>
        </a:prstGeom>
      </xdr:spPr>
    </xdr:pic>
    <xdr:clientData/>
  </xdr:twoCellAnchor>
  <xdr:twoCellAnchor editAs="oneCell">
    <xdr:from>
      <xdr:col>4</xdr:col>
      <xdr:colOff>19050</xdr:colOff>
      <xdr:row>155</xdr:row>
      <xdr:rowOff>57150</xdr:rowOff>
    </xdr:from>
    <xdr:to>
      <xdr:col>5</xdr:col>
      <xdr:colOff>504825</xdr:colOff>
      <xdr:row>162</xdr:row>
      <xdr:rowOff>142875</xdr:rowOff>
    </xdr:to>
    <xdr:pic>
      <xdr:nvPicPr>
        <xdr:cNvPr id="6" name="Picture 5" descr="LOGO+KABUPATEN+BENGKALIS.png"/>
        <xdr:cNvPicPr/>
      </xdr:nvPicPr>
      <xdr:blipFill>
        <a:blip xmlns:r="http://schemas.openxmlformats.org/officeDocument/2006/relationships" r:embed="rId1" cstate="print"/>
        <a:stretch>
          <a:fillRect/>
        </a:stretch>
      </xdr:blipFill>
      <xdr:spPr>
        <a:xfrm>
          <a:off x="2533650" y="35671125"/>
          <a:ext cx="1095375" cy="1485900"/>
        </a:xfrm>
        <a:prstGeom prst="rect">
          <a:avLst/>
        </a:prstGeom>
      </xdr:spPr>
    </xdr:pic>
    <xdr:clientData/>
  </xdr:twoCellAnchor>
  <xdr:twoCellAnchor editAs="oneCell">
    <xdr:from>
      <xdr:col>4</xdr:col>
      <xdr:colOff>19050</xdr:colOff>
      <xdr:row>206</xdr:row>
      <xdr:rowOff>66675</xdr:rowOff>
    </xdr:from>
    <xdr:to>
      <xdr:col>5</xdr:col>
      <xdr:colOff>504825</xdr:colOff>
      <xdr:row>213</xdr:row>
      <xdr:rowOff>152400</xdr:rowOff>
    </xdr:to>
    <xdr:pic>
      <xdr:nvPicPr>
        <xdr:cNvPr id="7" name="Picture 6" descr="LOGO+KABUPATEN+BENGKALIS.png"/>
        <xdr:cNvPicPr/>
      </xdr:nvPicPr>
      <xdr:blipFill>
        <a:blip xmlns:r="http://schemas.openxmlformats.org/officeDocument/2006/relationships" r:embed="rId1" cstate="print"/>
        <a:stretch>
          <a:fillRect/>
        </a:stretch>
      </xdr:blipFill>
      <xdr:spPr>
        <a:xfrm>
          <a:off x="2533650" y="47491650"/>
          <a:ext cx="1095375" cy="1485900"/>
        </a:xfrm>
        <a:prstGeom prst="rect">
          <a:avLst/>
        </a:prstGeom>
      </xdr:spPr>
    </xdr:pic>
    <xdr:clientData/>
  </xdr:twoCellAnchor>
  <xdr:twoCellAnchor editAs="oneCell">
    <xdr:from>
      <xdr:col>4</xdr:col>
      <xdr:colOff>19050</xdr:colOff>
      <xdr:row>257</xdr:row>
      <xdr:rowOff>66675</xdr:rowOff>
    </xdr:from>
    <xdr:to>
      <xdr:col>5</xdr:col>
      <xdr:colOff>504825</xdr:colOff>
      <xdr:row>264</xdr:row>
      <xdr:rowOff>152400</xdr:rowOff>
    </xdr:to>
    <xdr:pic>
      <xdr:nvPicPr>
        <xdr:cNvPr id="8" name="Picture 7" descr="LOGO+KABUPATEN+BENGKALIS.png"/>
        <xdr:cNvPicPr/>
      </xdr:nvPicPr>
      <xdr:blipFill>
        <a:blip xmlns:r="http://schemas.openxmlformats.org/officeDocument/2006/relationships" r:embed="rId1" cstate="print"/>
        <a:stretch>
          <a:fillRect/>
        </a:stretch>
      </xdr:blipFill>
      <xdr:spPr>
        <a:xfrm>
          <a:off x="2533650" y="59302650"/>
          <a:ext cx="1095375" cy="1485900"/>
        </a:xfrm>
        <a:prstGeom prst="rect">
          <a:avLst/>
        </a:prstGeom>
      </xdr:spPr>
    </xdr:pic>
    <xdr:clientData/>
  </xdr:twoCellAnchor>
  <xdr:twoCellAnchor editAs="oneCell">
    <xdr:from>
      <xdr:col>4</xdr:col>
      <xdr:colOff>19050</xdr:colOff>
      <xdr:row>308</xdr:row>
      <xdr:rowOff>66675</xdr:rowOff>
    </xdr:from>
    <xdr:to>
      <xdr:col>5</xdr:col>
      <xdr:colOff>504825</xdr:colOff>
      <xdr:row>315</xdr:row>
      <xdr:rowOff>152400</xdr:rowOff>
    </xdr:to>
    <xdr:pic>
      <xdr:nvPicPr>
        <xdr:cNvPr id="9" name="Picture 8" descr="LOGO+KABUPATEN+BENGKALIS.png"/>
        <xdr:cNvPicPr/>
      </xdr:nvPicPr>
      <xdr:blipFill>
        <a:blip xmlns:r="http://schemas.openxmlformats.org/officeDocument/2006/relationships" r:embed="rId1" cstate="print"/>
        <a:stretch>
          <a:fillRect/>
        </a:stretch>
      </xdr:blipFill>
      <xdr:spPr>
        <a:xfrm>
          <a:off x="2533650" y="71113650"/>
          <a:ext cx="1095375" cy="1485900"/>
        </a:xfrm>
        <a:prstGeom prst="rect">
          <a:avLst/>
        </a:prstGeom>
      </xdr:spPr>
    </xdr:pic>
    <xdr:clientData/>
  </xdr:twoCellAnchor>
  <xdr:twoCellAnchor editAs="oneCell">
    <xdr:from>
      <xdr:col>4</xdr:col>
      <xdr:colOff>19050</xdr:colOff>
      <xdr:row>410</xdr:row>
      <xdr:rowOff>66675</xdr:rowOff>
    </xdr:from>
    <xdr:to>
      <xdr:col>5</xdr:col>
      <xdr:colOff>504825</xdr:colOff>
      <xdr:row>417</xdr:row>
      <xdr:rowOff>152400</xdr:rowOff>
    </xdr:to>
    <xdr:pic>
      <xdr:nvPicPr>
        <xdr:cNvPr id="10" name="Picture 9" descr="LOGO+KABUPATEN+BENGKALIS.png"/>
        <xdr:cNvPicPr/>
      </xdr:nvPicPr>
      <xdr:blipFill>
        <a:blip xmlns:r="http://schemas.openxmlformats.org/officeDocument/2006/relationships" r:embed="rId1" cstate="print"/>
        <a:stretch>
          <a:fillRect/>
        </a:stretch>
      </xdr:blipFill>
      <xdr:spPr>
        <a:xfrm>
          <a:off x="2533650" y="82924650"/>
          <a:ext cx="1095375" cy="1485900"/>
        </a:xfrm>
        <a:prstGeom prst="rect">
          <a:avLst/>
        </a:prstGeom>
      </xdr:spPr>
    </xdr:pic>
    <xdr:clientData/>
  </xdr:twoCellAnchor>
  <xdr:twoCellAnchor editAs="oneCell">
    <xdr:from>
      <xdr:col>4</xdr:col>
      <xdr:colOff>19050</xdr:colOff>
      <xdr:row>461</xdr:row>
      <xdr:rowOff>66675</xdr:rowOff>
    </xdr:from>
    <xdr:to>
      <xdr:col>5</xdr:col>
      <xdr:colOff>504825</xdr:colOff>
      <xdr:row>468</xdr:row>
      <xdr:rowOff>152400</xdr:rowOff>
    </xdr:to>
    <xdr:pic>
      <xdr:nvPicPr>
        <xdr:cNvPr id="11" name="Picture 10" descr="LOGO+KABUPATEN+BENGKALIS.png"/>
        <xdr:cNvPicPr/>
      </xdr:nvPicPr>
      <xdr:blipFill>
        <a:blip xmlns:r="http://schemas.openxmlformats.org/officeDocument/2006/relationships" r:embed="rId1" cstate="print"/>
        <a:stretch>
          <a:fillRect/>
        </a:stretch>
      </xdr:blipFill>
      <xdr:spPr>
        <a:xfrm>
          <a:off x="2533650" y="94735650"/>
          <a:ext cx="1095375" cy="1485900"/>
        </a:xfrm>
        <a:prstGeom prst="rect">
          <a:avLst/>
        </a:prstGeom>
      </xdr:spPr>
    </xdr:pic>
    <xdr:clientData/>
  </xdr:twoCellAnchor>
  <xdr:twoCellAnchor editAs="oneCell">
    <xdr:from>
      <xdr:col>4</xdr:col>
      <xdr:colOff>19050</xdr:colOff>
      <xdr:row>512</xdr:row>
      <xdr:rowOff>66675</xdr:rowOff>
    </xdr:from>
    <xdr:to>
      <xdr:col>5</xdr:col>
      <xdr:colOff>504825</xdr:colOff>
      <xdr:row>519</xdr:row>
      <xdr:rowOff>152400</xdr:rowOff>
    </xdr:to>
    <xdr:pic>
      <xdr:nvPicPr>
        <xdr:cNvPr id="12" name="Picture 11" descr="LOGO+KABUPATEN+BENGKALIS.png"/>
        <xdr:cNvPicPr/>
      </xdr:nvPicPr>
      <xdr:blipFill>
        <a:blip xmlns:r="http://schemas.openxmlformats.org/officeDocument/2006/relationships" r:embed="rId1" cstate="print"/>
        <a:stretch>
          <a:fillRect/>
        </a:stretch>
      </xdr:blipFill>
      <xdr:spPr>
        <a:xfrm>
          <a:off x="2533650" y="106546650"/>
          <a:ext cx="1095375" cy="1485900"/>
        </a:xfrm>
        <a:prstGeom prst="rect">
          <a:avLst/>
        </a:prstGeom>
      </xdr:spPr>
    </xdr:pic>
    <xdr:clientData/>
  </xdr:twoCellAnchor>
  <xdr:twoCellAnchor editAs="oneCell">
    <xdr:from>
      <xdr:col>4</xdr:col>
      <xdr:colOff>19050</xdr:colOff>
      <xdr:row>563</xdr:row>
      <xdr:rowOff>66675</xdr:rowOff>
    </xdr:from>
    <xdr:to>
      <xdr:col>5</xdr:col>
      <xdr:colOff>504825</xdr:colOff>
      <xdr:row>570</xdr:row>
      <xdr:rowOff>152400</xdr:rowOff>
    </xdr:to>
    <xdr:pic>
      <xdr:nvPicPr>
        <xdr:cNvPr id="13" name="Picture 12" descr="LOGO+KABUPATEN+BENGKALIS.png"/>
        <xdr:cNvPicPr/>
      </xdr:nvPicPr>
      <xdr:blipFill>
        <a:blip xmlns:r="http://schemas.openxmlformats.org/officeDocument/2006/relationships" r:embed="rId1" cstate="print"/>
        <a:stretch>
          <a:fillRect/>
        </a:stretch>
      </xdr:blipFill>
      <xdr:spPr>
        <a:xfrm>
          <a:off x="2533650" y="118357650"/>
          <a:ext cx="1095375" cy="1485900"/>
        </a:xfrm>
        <a:prstGeom prst="rect">
          <a:avLst/>
        </a:prstGeom>
      </xdr:spPr>
    </xdr:pic>
    <xdr:clientData/>
  </xdr:twoCellAnchor>
  <xdr:twoCellAnchor editAs="oneCell">
    <xdr:from>
      <xdr:col>4</xdr:col>
      <xdr:colOff>19050</xdr:colOff>
      <xdr:row>615</xdr:row>
      <xdr:rowOff>66675</xdr:rowOff>
    </xdr:from>
    <xdr:to>
      <xdr:col>5</xdr:col>
      <xdr:colOff>504825</xdr:colOff>
      <xdr:row>622</xdr:row>
      <xdr:rowOff>152400</xdr:rowOff>
    </xdr:to>
    <xdr:pic>
      <xdr:nvPicPr>
        <xdr:cNvPr id="14" name="Picture 13" descr="LOGO+KABUPATEN+BENGKALIS.png"/>
        <xdr:cNvPicPr/>
      </xdr:nvPicPr>
      <xdr:blipFill>
        <a:blip xmlns:r="http://schemas.openxmlformats.org/officeDocument/2006/relationships" r:embed="rId1" cstate="print"/>
        <a:stretch>
          <a:fillRect/>
        </a:stretch>
      </xdr:blipFill>
      <xdr:spPr>
        <a:xfrm>
          <a:off x="2533650" y="130254375"/>
          <a:ext cx="1095375" cy="1485900"/>
        </a:xfrm>
        <a:prstGeom prst="rect">
          <a:avLst/>
        </a:prstGeom>
      </xdr:spPr>
    </xdr:pic>
    <xdr:clientData/>
  </xdr:twoCellAnchor>
  <xdr:twoCellAnchor editAs="oneCell">
    <xdr:from>
      <xdr:col>4</xdr:col>
      <xdr:colOff>19050</xdr:colOff>
      <xdr:row>667</xdr:row>
      <xdr:rowOff>66675</xdr:rowOff>
    </xdr:from>
    <xdr:to>
      <xdr:col>5</xdr:col>
      <xdr:colOff>504825</xdr:colOff>
      <xdr:row>674</xdr:row>
      <xdr:rowOff>152400</xdr:rowOff>
    </xdr:to>
    <xdr:pic>
      <xdr:nvPicPr>
        <xdr:cNvPr id="15" name="Picture 14" descr="LOGO+KABUPATEN+BENGKALIS.png"/>
        <xdr:cNvPicPr/>
      </xdr:nvPicPr>
      <xdr:blipFill>
        <a:blip xmlns:r="http://schemas.openxmlformats.org/officeDocument/2006/relationships" r:embed="rId1" cstate="print"/>
        <a:stretch>
          <a:fillRect/>
        </a:stretch>
      </xdr:blipFill>
      <xdr:spPr>
        <a:xfrm>
          <a:off x="2533650" y="142151100"/>
          <a:ext cx="1095375" cy="1485900"/>
        </a:xfrm>
        <a:prstGeom prst="rect">
          <a:avLst/>
        </a:prstGeom>
      </xdr:spPr>
    </xdr:pic>
    <xdr:clientData/>
  </xdr:twoCellAnchor>
  <xdr:twoCellAnchor editAs="oneCell">
    <xdr:from>
      <xdr:col>4</xdr:col>
      <xdr:colOff>19050</xdr:colOff>
      <xdr:row>719</xdr:row>
      <xdr:rowOff>66675</xdr:rowOff>
    </xdr:from>
    <xdr:to>
      <xdr:col>5</xdr:col>
      <xdr:colOff>504825</xdr:colOff>
      <xdr:row>726</xdr:row>
      <xdr:rowOff>152400</xdr:rowOff>
    </xdr:to>
    <xdr:pic>
      <xdr:nvPicPr>
        <xdr:cNvPr id="16" name="Picture 15" descr="LOGO+KABUPATEN+BENGKALIS.png"/>
        <xdr:cNvPicPr/>
      </xdr:nvPicPr>
      <xdr:blipFill>
        <a:blip xmlns:r="http://schemas.openxmlformats.org/officeDocument/2006/relationships" r:embed="rId1" cstate="print"/>
        <a:stretch>
          <a:fillRect/>
        </a:stretch>
      </xdr:blipFill>
      <xdr:spPr>
        <a:xfrm>
          <a:off x="2533650" y="154047825"/>
          <a:ext cx="1095375" cy="1485900"/>
        </a:xfrm>
        <a:prstGeom prst="rect">
          <a:avLst/>
        </a:prstGeom>
      </xdr:spPr>
    </xdr:pic>
    <xdr:clientData/>
  </xdr:twoCellAnchor>
  <xdr:twoCellAnchor editAs="oneCell">
    <xdr:from>
      <xdr:col>4</xdr:col>
      <xdr:colOff>19050</xdr:colOff>
      <xdr:row>771</xdr:row>
      <xdr:rowOff>76200</xdr:rowOff>
    </xdr:from>
    <xdr:to>
      <xdr:col>5</xdr:col>
      <xdr:colOff>504825</xdr:colOff>
      <xdr:row>778</xdr:row>
      <xdr:rowOff>161925</xdr:rowOff>
    </xdr:to>
    <xdr:pic>
      <xdr:nvPicPr>
        <xdr:cNvPr id="17" name="Picture 16" descr="LOGO+KABUPATEN+BENGKALIS.png"/>
        <xdr:cNvPicPr/>
      </xdr:nvPicPr>
      <xdr:blipFill>
        <a:blip xmlns:r="http://schemas.openxmlformats.org/officeDocument/2006/relationships" r:embed="rId1" cstate="print"/>
        <a:stretch>
          <a:fillRect/>
        </a:stretch>
      </xdr:blipFill>
      <xdr:spPr>
        <a:xfrm>
          <a:off x="2533650" y="165954075"/>
          <a:ext cx="1095375" cy="1485900"/>
        </a:xfrm>
        <a:prstGeom prst="rect">
          <a:avLst/>
        </a:prstGeom>
      </xdr:spPr>
    </xdr:pic>
    <xdr:clientData/>
  </xdr:twoCellAnchor>
  <xdr:twoCellAnchor editAs="oneCell">
    <xdr:from>
      <xdr:col>4</xdr:col>
      <xdr:colOff>19050</xdr:colOff>
      <xdr:row>823</xdr:row>
      <xdr:rowOff>66675</xdr:rowOff>
    </xdr:from>
    <xdr:to>
      <xdr:col>5</xdr:col>
      <xdr:colOff>504825</xdr:colOff>
      <xdr:row>830</xdr:row>
      <xdr:rowOff>152400</xdr:rowOff>
    </xdr:to>
    <xdr:pic>
      <xdr:nvPicPr>
        <xdr:cNvPr id="18" name="Picture 17" descr="LOGO+KABUPATEN+BENGKALIS.png"/>
        <xdr:cNvPicPr/>
      </xdr:nvPicPr>
      <xdr:blipFill>
        <a:blip xmlns:r="http://schemas.openxmlformats.org/officeDocument/2006/relationships" r:embed="rId1" cstate="print"/>
        <a:stretch>
          <a:fillRect/>
        </a:stretch>
      </xdr:blipFill>
      <xdr:spPr>
        <a:xfrm>
          <a:off x="2533650" y="177841275"/>
          <a:ext cx="1095375" cy="1485900"/>
        </a:xfrm>
        <a:prstGeom prst="rect">
          <a:avLst/>
        </a:prstGeom>
      </xdr:spPr>
    </xdr:pic>
    <xdr:clientData/>
  </xdr:twoCellAnchor>
  <xdr:twoCellAnchor editAs="oneCell">
    <xdr:from>
      <xdr:col>4</xdr:col>
      <xdr:colOff>19050</xdr:colOff>
      <xdr:row>875</xdr:row>
      <xdr:rowOff>66675</xdr:rowOff>
    </xdr:from>
    <xdr:to>
      <xdr:col>5</xdr:col>
      <xdr:colOff>504825</xdr:colOff>
      <xdr:row>882</xdr:row>
      <xdr:rowOff>152400</xdr:rowOff>
    </xdr:to>
    <xdr:pic>
      <xdr:nvPicPr>
        <xdr:cNvPr id="19" name="Picture 18" descr="LOGO+KABUPATEN+BENGKALIS.png"/>
        <xdr:cNvPicPr/>
      </xdr:nvPicPr>
      <xdr:blipFill>
        <a:blip xmlns:r="http://schemas.openxmlformats.org/officeDocument/2006/relationships" r:embed="rId1" cstate="print"/>
        <a:stretch>
          <a:fillRect/>
        </a:stretch>
      </xdr:blipFill>
      <xdr:spPr>
        <a:xfrm>
          <a:off x="2533650" y="189738000"/>
          <a:ext cx="1095375" cy="1485900"/>
        </a:xfrm>
        <a:prstGeom prst="rect">
          <a:avLst/>
        </a:prstGeom>
      </xdr:spPr>
    </xdr:pic>
    <xdr:clientData/>
  </xdr:twoCellAnchor>
  <xdr:twoCellAnchor editAs="oneCell">
    <xdr:from>
      <xdr:col>4</xdr:col>
      <xdr:colOff>19050</xdr:colOff>
      <xdr:row>927</xdr:row>
      <xdr:rowOff>66675</xdr:rowOff>
    </xdr:from>
    <xdr:to>
      <xdr:col>5</xdr:col>
      <xdr:colOff>504825</xdr:colOff>
      <xdr:row>934</xdr:row>
      <xdr:rowOff>152400</xdr:rowOff>
    </xdr:to>
    <xdr:pic>
      <xdr:nvPicPr>
        <xdr:cNvPr id="20" name="Picture 19" descr="LOGO+KABUPATEN+BENGKALIS.png"/>
        <xdr:cNvPicPr/>
      </xdr:nvPicPr>
      <xdr:blipFill>
        <a:blip xmlns:r="http://schemas.openxmlformats.org/officeDocument/2006/relationships" r:embed="rId1" cstate="print"/>
        <a:stretch>
          <a:fillRect/>
        </a:stretch>
      </xdr:blipFill>
      <xdr:spPr>
        <a:xfrm>
          <a:off x="2533650" y="201634725"/>
          <a:ext cx="1095375" cy="1485900"/>
        </a:xfrm>
        <a:prstGeom prst="rect">
          <a:avLst/>
        </a:prstGeom>
      </xdr:spPr>
    </xdr:pic>
    <xdr:clientData/>
  </xdr:twoCellAnchor>
  <xdr:twoCellAnchor editAs="oneCell">
    <xdr:from>
      <xdr:col>4</xdr:col>
      <xdr:colOff>19050</xdr:colOff>
      <xdr:row>979</xdr:row>
      <xdr:rowOff>76200</xdr:rowOff>
    </xdr:from>
    <xdr:to>
      <xdr:col>5</xdr:col>
      <xdr:colOff>504825</xdr:colOff>
      <xdr:row>986</xdr:row>
      <xdr:rowOff>161925</xdr:rowOff>
    </xdr:to>
    <xdr:pic>
      <xdr:nvPicPr>
        <xdr:cNvPr id="21" name="Picture 20" descr="LOGO+KABUPATEN+BENGKALIS.png"/>
        <xdr:cNvPicPr/>
      </xdr:nvPicPr>
      <xdr:blipFill>
        <a:blip xmlns:r="http://schemas.openxmlformats.org/officeDocument/2006/relationships" r:embed="rId1" cstate="print"/>
        <a:stretch>
          <a:fillRect/>
        </a:stretch>
      </xdr:blipFill>
      <xdr:spPr>
        <a:xfrm>
          <a:off x="2533650" y="213540975"/>
          <a:ext cx="1095375" cy="1485900"/>
        </a:xfrm>
        <a:prstGeom prst="rect">
          <a:avLst/>
        </a:prstGeom>
      </xdr:spPr>
    </xdr:pic>
    <xdr:clientData/>
  </xdr:twoCellAnchor>
  <xdr:twoCellAnchor editAs="oneCell">
    <xdr:from>
      <xdr:col>4</xdr:col>
      <xdr:colOff>19050</xdr:colOff>
      <xdr:row>1030</xdr:row>
      <xdr:rowOff>76200</xdr:rowOff>
    </xdr:from>
    <xdr:to>
      <xdr:col>5</xdr:col>
      <xdr:colOff>504825</xdr:colOff>
      <xdr:row>1037</xdr:row>
      <xdr:rowOff>161925</xdr:rowOff>
    </xdr:to>
    <xdr:pic>
      <xdr:nvPicPr>
        <xdr:cNvPr id="22" name="Picture 21" descr="LOGO+KABUPATEN+BENGKALIS.png"/>
        <xdr:cNvPicPr/>
      </xdr:nvPicPr>
      <xdr:blipFill>
        <a:blip xmlns:r="http://schemas.openxmlformats.org/officeDocument/2006/relationships" r:embed="rId1" cstate="print"/>
        <a:stretch>
          <a:fillRect/>
        </a:stretch>
      </xdr:blipFill>
      <xdr:spPr>
        <a:xfrm>
          <a:off x="2533650" y="225437700"/>
          <a:ext cx="1095375" cy="1485900"/>
        </a:xfrm>
        <a:prstGeom prst="rect">
          <a:avLst/>
        </a:prstGeom>
      </xdr:spPr>
    </xdr:pic>
    <xdr:clientData/>
  </xdr:twoCellAnchor>
  <xdr:twoCellAnchor editAs="oneCell">
    <xdr:from>
      <xdr:col>4</xdr:col>
      <xdr:colOff>19050</xdr:colOff>
      <xdr:row>1081</xdr:row>
      <xdr:rowOff>76200</xdr:rowOff>
    </xdr:from>
    <xdr:to>
      <xdr:col>5</xdr:col>
      <xdr:colOff>504825</xdr:colOff>
      <xdr:row>1088</xdr:row>
      <xdr:rowOff>161925</xdr:rowOff>
    </xdr:to>
    <xdr:pic>
      <xdr:nvPicPr>
        <xdr:cNvPr id="23" name="Picture 22" descr="LOGO+KABUPATEN+BENGKALIS.png"/>
        <xdr:cNvPicPr/>
      </xdr:nvPicPr>
      <xdr:blipFill>
        <a:blip xmlns:r="http://schemas.openxmlformats.org/officeDocument/2006/relationships" r:embed="rId1" cstate="print"/>
        <a:stretch>
          <a:fillRect/>
        </a:stretch>
      </xdr:blipFill>
      <xdr:spPr>
        <a:xfrm>
          <a:off x="2533650" y="237334425"/>
          <a:ext cx="1095375" cy="1485900"/>
        </a:xfrm>
        <a:prstGeom prst="rect">
          <a:avLst/>
        </a:prstGeom>
      </xdr:spPr>
    </xdr:pic>
    <xdr:clientData/>
  </xdr:twoCellAnchor>
  <xdr:twoCellAnchor editAs="oneCell">
    <xdr:from>
      <xdr:col>4</xdr:col>
      <xdr:colOff>19050</xdr:colOff>
      <xdr:row>1132</xdr:row>
      <xdr:rowOff>76200</xdr:rowOff>
    </xdr:from>
    <xdr:to>
      <xdr:col>5</xdr:col>
      <xdr:colOff>504825</xdr:colOff>
      <xdr:row>1139</xdr:row>
      <xdr:rowOff>161925</xdr:rowOff>
    </xdr:to>
    <xdr:pic>
      <xdr:nvPicPr>
        <xdr:cNvPr id="24" name="Picture 23" descr="LOGO+KABUPATEN+BENGKALIS.png"/>
        <xdr:cNvPicPr/>
      </xdr:nvPicPr>
      <xdr:blipFill>
        <a:blip xmlns:r="http://schemas.openxmlformats.org/officeDocument/2006/relationships" r:embed="rId1" cstate="print"/>
        <a:stretch>
          <a:fillRect/>
        </a:stretch>
      </xdr:blipFill>
      <xdr:spPr>
        <a:xfrm>
          <a:off x="2533650" y="249231150"/>
          <a:ext cx="1095375" cy="1485900"/>
        </a:xfrm>
        <a:prstGeom prst="rect">
          <a:avLst/>
        </a:prstGeom>
      </xdr:spPr>
    </xdr:pic>
    <xdr:clientData/>
  </xdr:twoCellAnchor>
  <xdr:oneCellAnchor>
    <xdr:from>
      <xdr:col>4</xdr:col>
      <xdr:colOff>19050</xdr:colOff>
      <xdr:row>359</xdr:row>
      <xdr:rowOff>66675</xdr:rowOff>
    </xdr:from>
    <xdr:ext cx="1095375" cy="1485900"/>
    <xdr:pic>
      <xdr:nvPicPr>
        <xdr:cNvPr id="25" name="Picture 24" descr="LOGO+KABUPATEN+BENGKALIS.png"/>
        <xdr:cNvPicPr/>
      </xdr:nvPicPr>
      <xdr:blipFill>
        <a:blip xmlns:r="http://schemas.openxmlformats.org/officeDocument/2006/relationships" r:embed="rId1" cstate="print"/>
        <a:stretch>
          <a:fillRect/>
        </a:stretch>
      </xdr:blipFill>
      <xdr:spPr>
        <a:xfrm>
          <a:off x="2533650" y="71113650"/>
          <a:ext cx="1095375" cy="1485900"/>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219075</xdr:colOff>
      <xdr:row>0</xdr:row>
      <xdr:rowOff>190500</xdr:rowOff>
    </xdr:from>
    <xdr:to>
      <xdr:col>1</xdr:col>
      <xdr:colOff>933450</xdr:colOff>
      <xdr:row>7</xdr:row>
      <xdr:rowOff>28575</xdr:rowOff>
    </xdr:to>
    <xdr:pic>
      <xdr:nvPicPr>
        <xdr:cNvPr id="2" name="Picture 1" descr="LOGO+KABUPATEN+BENGKALIS.png"/>
        <xdr:cNvPicPr/>
      </xdr:nvPicPr>
      <xdr:blipFill>
        <a:blip xmlns:r="http://schemas.openxmlformats.org/officeDocument/2006/relationships" r:embed="rId1" cstate="print"/>
        <a:stretch>
          <a:fillRect/>
        </a:stretch>
      </xdr:blipFill>
      <xdr:spPr>
        <a:xfrm>
          <a:off x="219075" y="190500"/>
          <a:ext cx="1095375" cy="1485900"/>
        </a:xfrm>
        <a:prstGeom prst="rect">
          <a:avLst/>
        </a:prstGeom>
      </xdr:spPr>
    </xdr:pic>
    <xdr:clientData/>
  </xdr:twoCellAnchor>
  <xdr:twoCellAnchor editAs="oneCell">
    <xdr:from>
      <xdr:col>0</xdr:col>
      <xdr:colOff>152400</xdr:colOff>
      <xdr:row>41</xdr:row>
      <xdr:rowOff>0</xdr:rowOff>
    </xdr:from>
    <xdr:to>
      <xdr:col>1</xdr:col>
      <xdr:colOff>866775</xdr:colOff>
      <xdr:row>47</xdr:row>
      <xdr:rowOff>38100</xdr:rowOff>
    </xdr:to>
    <xdr:pic>
      <xdr:nvPicPr>
        <xdr:cNvPr id="3" name="Picture 2" descr="LOGO+KABUPATEN+BENGKALIS.png"/>
        <xdr:cNvPicPr/>
      </xdr:nvPicPr>
      <xdr:blipFill>
        <a:blip xmlns:r="http://schemas.openxmlformats.org/officeDocument/2006/relationships" r:embed="rId1" cstate="print"/>
        <a:stretch>
          <a:fillRect/>
        </a:stretch>
      </xdr:blipFill>
      <xdr:spPr>
        <a:xfrm>
          <a:off x="152400" y="11925300"/>
          <a:ext cx="1095375" cy="1485900"/>
        </a:xfrm>
        <a:prstGeom prst="rect">
          <a:avLst/>
        </a:prstGeom>
      </xdr:spPr>
    </xdr:pic>
    <xdr:clientData/>
  </xdr:twoCellAnchor>
  <xdr:twoCellAnchor editAs="oneCell">
    <xdr:from>
      <xdr:col>0</xdr:col>
      <xdr:colOff>133350</xdr:colOff>
      <xdr:row>96</xdr:row>
      <xdr:rowOff>0</xdr:rowOff>
    </xdr:from>
    <xdr:to>
      <xdr:col>1</xdr:col>
      <xdr:colOff>847725</xdr:colOff>
      <xdr:row>102</xdr:row>
      <xdr:rowOff>38100</xdr:rowOff>
    </xdr:to>
    <xdr:pic>
      <xdr:nvPicPr>
        <xdr:cNvPr id="4" name="Picture 3" descr="LOGO+KABUPATEN+BENGKALIS.png"/>
        <xdr:cNvPicPr/>
      </xdr:nvPicPr>
      <xdr:blipFill>
        <a:blip xmlns:r="http://schemas.openxmlformats.org/officeDocument/2006/relationships" r:embed="rId1" cstate="print"/>
        <a:stretch>
          <a:fillRect/>
        </a:stretch>
      </xdr:blipFill>
      <xdr:spPr>
        <a:xfrm>
          <a:off x="133350" y="23641050"/>
          <a:ext cx="1095375" cy="1485900"/>
        </a:xfrm>
        <a:prstGeom prst="rect">
          <a:avLst/>
        </a:prstGeom>
      </xdr:spPr>
    </xdr:pic>
    <xdr:clientData/>
  </xdr:twoCellAnchor>
  <xdr:twoCellAnchor editAs="oneCell">
    <xdr:from>
      <xdr:col>0</xdr:col>
      <xdr:colOff>152400</xdr:colOff>
      <xdr:row>143</xdr:row>
      <xdr:rowOff>0</xdr:rowOff>
    </xdr:from>
    <xdr:to>
      <xdr:col>1</xdr:col>
      <xdr:colOff>866775</xdr:colOff>
      <xdr:row>149</xdr:row>
      <xdr:rowOff>38100</xdr:rowOff>
    </xdr:to>
    <xdr:pic>
      <xdr:nvPicPr>
        <xdr:cNvPr id="5" name="Picture 4" descr="LOGO+KABUPATEN+BENGKALIS.png"/>
        <xdr:cNvPicPr/>
      </xdr:nvPicPr>
      <xdr:blipFill>
        <a:blip xmlns:r="http://schemas.openxmlformats.org/officeDocument/2006/relationships" r:embed="rId1" cstate="print"/>
        <a:stretch>
          <a:fillRect/>
        </a:stretch>
      </xdr:blipFill>
      <xdr:spPr>
        <a:xfrm>
          <a:off x="152400" y="35385375"/>
          <a:ext cx="1095375" cy="1485900"/>
        </a:xfrm>
        <a:prstGeom prst="rect">
          <a:avLst/>
        </a:prstGeom>
      </xdr:spPr>
    </xdr:pic>
    <xdr:clientData/>
  </xdr:twoCellAnchor>
  <xdr:twoCellAnchor editAs="oneCell">
    <xdr:from>
      <xdr:col>0</xdr:col>
      <xdr:colOff>123825</xdr:colOff>
      <xdr:row>192</xdr:row>
      <xdr:rowOff>9525</xdr:rowOff>
    </xdr:from>
    <xdr:to>
      <xdr:col>1</xdr:col>
      <xdr:colOff>838200</xdr:colOff>
      <xdr:row>198</xdr:row>
      <xdr:rowOff>47625</xdr:rowOff>
    </xdr:to>
    <xdr:pic>
      <xdr:nvPicPr>
        <xdr:cNvPr id="6" name="Picture 5" descr="LOGO+KABUPATEN+BENGKALIS.png"/>
        <xdr:cNvPicPr/>
      </xdr:nvPicPr>
      <xdr:blipFill>
        <a:blip xmlns:r="http://schemas.openxmlformats.org/officeDocument/2006/relationships" r:embed="rId1" cstate="print"/>
        <a:stretch>
          <a:fillRect/>
        </a:stretch>
      </xdr:blipFill>
      <xdr:spPr>
        <a:xfrm>
          <a:off x="123825" y="47120175"/>
          <a:ext cx="1095375" cy="1485900"/>
        </a:xfrm>
        <a:prstGeom prst="rect">
          <a:avLst/>
        </a:prstGeom>
      </xdr:spPr>
    </xdr:pic>
    <xdr:clientData/>
  </xdr:twoCellAnchor>
  <xdr:twoCellAnchor editAs="oneCell">
    <xdr:from>
      <xdr:col>0</xdr:col>
      <xdr:colOff>152400</xdr:colOff>
      <xdr:row>242</xdr:row>
      <xdr:rowOff>0</xdr:rowOff>
    </xdr:from>
    <xdr:to>
      <xdr:col>1</xdr:col>
      <xdr:colOff>866775</xdr:colOff>
      <xdr:row>248</xdr:row>
      <xdr:rowOff>38100</xdr:rowOff>
    </xdr:to>
    <xdr:pic>
      <xdr:nvPicPr>
        <xdr:cNvPr id="7" name="Picture 6" descr="LOGO+KABUPATEN+BENGKALIS.png"/>
        <xdr:cNvPicPr/>
      </xdr:nvPicPr>
      <xdr:blipFill>
        <a:blip xmlns:r="http://schemas.openxmlformats.org/officeDocument/2006/relationships" r:embed="rId1" cstate="print"/>
        <a:stretch>
          <a:fillRect/>
        </a:stretch>
      </xdr:blipFill>
      <xdr:spPr>
        <a:xfrm>
          <a:off x="152400" y="58816875"/>
          <a:ext cx="1095375" cy="1485900"/>
        </a:xfrm>
        <a:prstGeom prst="rect">
          <a:avLst/>
        </a:prstGeom>
      </xdr:spPr>
    </xdr:pic>
    <xdr:clientData/>
  </xdr:twoCellAnchor>
  <xdr:twoCellAnchor editAs="oneCell">
    <xdr:from>
      <xdr:col>0</xdr:col>
      <xdr:colOff>152400</xdr:colOff>
      <xdr:row>288</xdr:row>
      <xdr:rowOff>0</xdr:rowOff>
    </xdr:from>
    <xdr:to>
      <xdr:col>1</xdr:col>
      <xdr:colOff>866775</xdr:colOff>
      <xdr:row>294</xdr:row>
      <xdr:rowOff>38100</xdr:rowOff>
    </xdr:to>
    <xdr:pic>
      <xdr:nvPicPr>
        <xdr:cNvPr id="8" name="Picture 7" descr="LOGO+KABUPATEN+BENGKALIS.png"/>
        <xdr:cNvPicPr/>
      </xdr:nvPicPr>
      <xdr:blipFill>
        <a:blip xmlns:r="http://schemas.openxmlformats.org/officeDocument/2006/relationships" r:embed="rId1" cstate="print"/>
        <a:stretch>
          <a:fillRect/>
        </a:stretch>
      </xdr:blipFill>
      <xdr:spPr>
        <a:xfrm>
          <a:off x="152400" y="70551675"/>
          <a:ext cx="1095375" cy="1485900"/>
        </a:xfrm>
        <a:prstGeom prst="rect">
          <a:avLst/>
        </a:prstGeom>
      </xdr:spPr>
    </xdr:pic>
    <xdr:clientData/>
  </xdr:twoCellAnchor>
  <xdr:twoCellAnchor editAs="oneCell">
    <xdr:from>
      <xdr:col>0</xdr:col>
      <xdr:colOff>133350</xdr:colOff>
      <xdr:row>339</xdr:row>
      <xdr:rowOff>0</xdr:rowOff>
    </xdr:from>
    <xdr:to>
      <xdr:col>1</xdr:col>
      <xdr:colOff>847725</xdr:colOff>
      <xdr:row>345</xdr:row>
      <xdr:rowOff>38100</xdr:rowOff>
    </xdr:to>
    <xdr:pic>
      <xdr:nvPicPr>
        <xdr:cNvPr id="9" name="Picture 8" descr="LOGO+KABUPATEN+BENGKALIS.png"/>
        <xdr:cNvPicPr/>
      </xdr:nvPicPr>
      <xdr:blipFill>
        <a:blip xmlns:r="http://schemas.openxmlformats.org/officeDocument/2006/relationships" r:embed="rId1" cstate="print"/>
        <a:stretch>
          <a:fillRect/>
        </a:stretch>
      </xdr:blipFill>
      <xdr:spPr>
        <a:xfrm>
          <a:off x="133350" y="82238850"/>
          <a:ext cx="1095375" cy="1485900"/>
        </a:xfrm>
        <a:prstGeom prst="rect">
          <a:avLst/>
        </a:prstGeom>
      </xdr:spPr>
    </xdr:pic>
    <xdr:clientData/>
  </xdr:twoCellAnchor>
  <xdr:twoCellAnchor editAs="oneCell">
    <xdr:from>
      <xdr:col>0</xdr:col>
      <xdr:colOff>180975</xdr:colOff>
      <xdr:row>389</xdr:row>
      <xdr:rowOff>190500</xdr:rowOff>
    </xdr:from>
    <xdr:to>
      <xdr:col>1</xdr:col>
      <xdr:colOff>895350</xdr:colOff>
      <xdr:row>396</xdr:row>
      <xdr:rowOff>28575</xdr:rowOff>
    </xdr:to>
    <xdr:pic>
      <xdr:nvPicPr>
        <xdr:cNvPr id="10" name="Picture 9" descr="LOGO+KABUPATEN+BENGKALIS.png"/>
        <xdr:cNvPicPr/>
      </xdr:nvPicPr>
      <xdr:blipFill>
        <a:blip xmlns:r="http://schemas.openxmlformats.org/officeDocument/2006/relationships" r:embed="rId1" cstate="print"/>
        <a:stretch>
          <a:fillRect/>
        </a:stretch>
      </xdr:blipFill>
      <xdr:spPr>
        <a:xfrm>
          <a:off x="180975" y="93916500"/>
          <a:ext cx="1095375" cy="1485900"/>
        </a:xfrm>
        <a:prstGeom prst="rect">
          <a:avLst/>
        </a:prstGeom>
      </xdr:spPr>
    </xdr:pic>
    <xdr:clientData/>
  </xdr:twoCellAnchor>
  <xdr:twoCellAnchor editAs="oneCell">
    <xdr:from>
      <xdr:col>0</xdr:col>
      <xdr:colOff>152400</xdr:colOff>
      <xdr:row>441</xdr:row>
      <xdr:rowOff>0</xdr:rowOff>
    </xdr:from>
    <xdr:to>
      <xdr:col>1</xdr:col>
      <xdr:colOff>866775</xdr:colOff>
      <xdr:row>447</xdr:row>
      <xdr:rowOff>38100</xdr:rowOff>
    </xdr:to>
    <xdr:pic>
      <xdr:nvPicPr>
        <xdr:cNvPr id="11" name="Picture 10" descr="LOGO+KABUPATEN+BENGKALIS.png"/>
        <xdr:cNvPicPr/>
      </xdr:nvPicPr>
      <xdr:blipFill>
        <a:blip xmlns:r="http://schemas.openxmlformats.org/officeDocument/2006/relationships" r:embed="rId1" cstate="print"/>
        <a:stretch>
          <a:fillRect/>
        </a:stretch>
      </xdr:blipFill>
      <xdr:spPr>
        <a:xfrm>
          <a:off x="152400" y="105613200"/>
          <a:ext cx="1095375" cy="1485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ONE\TA.%202017\PRA%20RKA%20TAHUN%202018\RKA%20Adminstrasi%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sa Surat"/>
      <sheetName val="Komunikasi"/>
      <sheetName val="Perizinan Kendaraan"/>
      <sheetName val="Kebersihan"/>
      <sheetName val="ATK"/>
      <sheetName val="Barng Cetak Kntr"/>
      <sheetName val="Listrik"/>
      <sheetName val="Bahan Bacaan"/>
      <sheetName val="Makanan"/>
      <sheetName val="Jasa Keamanan"/>
      <sheetName val="Rapat Koordinasi"/>
      <sheetName val="Jasa Sopir Kantor"/>
      <sheetName val="pameran"/>
    </sheetNames>
    <sheetDataSet>
      <sheetData sheetId="0" refreshError="1">
        <row r="39">
          <cell r="N39">
            <v>104550000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35">
          <cell r="N35">
            <v>38400000</v>
          </cell>
        </row>
      </sheetData>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oleObject" Target="../embeddings/oleObject3.bin"/><Relationship Id="rId2" Type="http://schemas.openxmlformats.org/officeDocument/2006/relationships/drawing" Target="../drawings/drawing5.xml"/><Relationship Id="rId1" Type="http://schemas.openxmlformats.org/officeDocument/2006/relationships/printerSettings" Target="../printerSettings/printerSettings9.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12.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58"/>
  <sheetViews>
    <sheetView view="pageBreakPreview" topLeftCell="A4" zoomScaleSheetLayoutView="100" workbookViewId="0">
      <selection activeCell="O28" sqref="O28"/>
    </sheetView>
  </sheetViews>
  <sheetFormatPr defaultRowHeight="18" x14ac:dyDescent="0.25"/>
  <cols>
    <col min="1" max="1" width="28.7109375" style="177" customWidth="1"/>
    <col min="2" max="2" width="1.7109375" style="177" customWidth="1"/>
    <col min="3" max="3" width="2.7109375" style="177" customWidth="1"/>
    <col min="4" max="4" width="24.7109375" style="177" customWidth="1"/>
    <col min="5" max="5" width="30" style="177" customWidth="1"/>
    <col min="6" max="6" width="17.7109375" style="177" customWidth="1"/>
    <col min="7" max="12" width="10.7109375" style="177" customWidth="1"/>
    <col min="13" max="16384" width="9.140625" style="177"/>
  </cols>
  <sheetData>
    <row r="1" spans="1:20" x14ac:dyDescent="0.25">
      <c r="A1" s="442" t="s">
        <v>11</v>
      </c>
      <c r="B1" s="442"/>
      <c r="C1" s="442"/>
      <c r="D1" s="442"/>
      <c r="E1" s="442"/>
      <c r="F1" s="442"/>
      <c r="G1" s="442"/>
      <c r="H1" s="442"/>
      <c r="I1" s="442"/>
      <c r="J1" s="442"/>
      <c r="K1" s="442"/>
      <c r="L1" s="442"/>
    </row>
    <row r="2" spans="1:20" x14ac:dyDescent="0.25">
      <c r="A2" s="442" t="s">
        <v>481</v>
      </c>
      <c r="B2" s="442"/>
      <c r="C2" s="442"/>
      <c r="D2" s="442"/>
      <c r="E2" s="442"/>
      <c r="F2" s="442"/>
      <c r="G2" s="442"/>
      <c r="H2" s="442"/>
      <c r="I2" s="442"/>
      <c r="J2" s="442"/>
      <c r="K2" s="442"/>
      <c r="L2" s="442"/>
    </row>
    <row r="5" spans="1:20" x14ac:dyDescent="0.25">
      <c r="A5" s="178" t="s">
        <v>53</v>
      </c>
      <c r="B5" s="177" t="s">
        <v>14</v>
      </c>
      <c r="C5" s="443" t="s">
        <v>482</v>
      </c>
      <c r="D5" s="443"/>
      <c r="E5" s="443"/>
      <c r="F5" s="443"/>
      <c r="G5" s="443"/>
      <c r="H5" s="443"/>
      <c r="I5" s="443"/>
      <c r="J5" s="443"/>
      <c r="K5" s="443"/>
      <c r="L5" s="443"/>
    </row>
    <row r="6" spans="1:20" x14ac:dyDescent="0.25">
      <c r="A6" s="178"/>
    </row>
    <row r="7" spans="1:20" x14ac:dyDescent="0.25">
      <c r="A7" s="178" t="s">
        <v>54</v>
      </c>
      <c r="B7" s="177" t="s">
        <v>14</v>
      </c>
      <c r="C7" s="177" t="s">
        <v>55</v>
      </c>
      <c r="D7" s="177" t="s">
        <v>483</v>
      </c>
    </row>
    <row r="8" spans="1:20" x14ac:dyDescent="0.25">
      <c r="C8" s="177" t="s">
        <v>56</v>
      </c>
      <c r="D8" s="177" t="s">
        <v>484</v>
      </c>
    </row>
    <row r="9" spans="1:20" x14ac:dyDescent="0.25">
      <c r="C9" s="179" t="s">
        <v>57</v>
      </c>
      <c r="D9" s="177" t="s">
        <v>485</v>
      </c>
      <c r="N9" s="180"/>
      <c r="O9" s="180"/>
      <c r="P9" s="180"/>
      <c r="Q9" s="180"/>
      <c r="R9" s="180"/>
      <c r="S9" s="180"/>
      <c r="T9" s="180"/>
    </row>
    <row r="10" spans="1:20" x14ac:dyDescent="0.25">
      <c r="D10" s="176"/>
      <c r="E10" s="176"/>
      <c r="F10" s="176"/>
      <c r="G10" s="176"/>
      <c r="H10" s="176"/>
      <c r="I10" s="176"/>
      <c r="J10" s="176"/>
      <c r="K10" s="176"/>
      <c r="L10" s="176"/>
      <c r="N10" s="180"/>
      <c r="O10" s="180"/>
      <c r="P10" s="180"/>
      <c r="Q10" s="180"/>
      <c r="R10" s="180"/>
      <c r="S10" s="180"/>
      <c r="T10" s="180"/>
    </row>
    <row r="11" spans="1:20" ht="17.100000000000001" customHeight="1" x14ac:dyDescent="0.25">
      <c r="A11" s="444" t="s">
        <v>0</v>
      </c>
      <c r="B11" s="447" t="s">
        <v>1</v>
      </c>
      <c r="C11" s="448"/>
      <c r="D11" s="449"/>
      <c r="E11" s="444" t="s">
        <v>552</v>
      </c>
      <c r="F11" s="444" t="s">
        <v>59</v>
      </c>
      <c r="G11" s="447" t="s">
        <v>3</v>
      </c>
      <c r="H11" s="448"/>
      <c r="I11" s="448"/>
      <c r="J11" s="448"/>
      <c r="K11" s="448"/>
      <c r="L11" s="449"/>
      <c r="N11" s="181"/>
      <c r="O11" s="181"/>
      <c r="P11" s="181"/>
      <c r="Q11" s="181"/>
      <c r="R11" s="181"/>
      <c r="S11" s="181"/>
      <c r="T11" s="181"/>
    </row>
    <row r="12" spans="1:20" ht="17.100000000000001" customHeight="1" x14ac:dyDescent="0.25">
      <c r="A12" s="445"/>
      <c r="B12" s="450"/>
      <c r="C12" s="451"/>
      <c r="D12" s="452"/>
      <c r="E12" s="445"/>
      <c r="F12" s="445"/>
      <c r="G12" s="453"/>
      <c r="H12" s="454"/>
      <c r="I12" s="454"/>
      <c r="J12" s="454"/>
      <c r="K12" s="454"/>
      <c r="L12" s="455"/>
      <c r="N12" s="181"/>
      <c r="O12" s="181"/>
      <c r="P12" s="181"/>
      <c r="Q12" s="181"/>
      <c r="R12" s="181"/>
      <c r="S12" s="181"/>
      <c r="T12" s="181"/>
    </row>
    <row r="13" spans="1:20" ht="17.100000000000001" customHeight="1" x14ac:dyDescent="0.25">
      <c r="A13" s="446"/>
      <c r="B13" s="453"/>
      <c r="C13" s="454"/>
      <c r="D13" s="455"/>
      <c r="E13" s="446"/>
      <c r="F13" s="446"/>
      <c r="G13" s="182">
        <v>2016</v>
      </c>
      <c r="H13" s="182">
        <v>2017</v>
      </c>
      <c r="I13" s="182">
        <v>2018</v>
      </c>
      <c r="J13" s="182">
        <v>2019</v>
      </c>
      <c r="K13" s="182">
        <v>2020</v>
      </c>
      <c r="L13" s="182">
        <v>2021</v>
      </c>
      <c r="N13" s="183"/>
      <c r="O13" s="183"/>
      <c r="P13" s="183"/>
      <c r="Q13" s="183"/>
      <c r="R13" s="183"/>
      <c r="S13" s="183"/>
      <c r="T13" s="183"/>
    </row>
    <row r="14" spans="1:20" x14ac:dyDescent="0.25">
      <c r="A14" s="184">
        <v>1</v>
      </c>
      <c r="B14" s="430">
        <v>2</v>
      </c>
      <c r="C14" s="431"/>
      <c r="D14" s="432"/>
      <c r="E14" s="184">
        <v>3</v>
      </c>
      <c r="F14" s="184">
        <v>4</v>
      </c>
      <c r="G14" s="184">
        <v>5</v>
      </c>
      <c r="H14" s="184">
        <v>6</v>
      </c>
      <c r="I14" s="184">
        <v>7</v>
      </c>
      <c r="J14" s="184">
        <v>8</v>
      </c>
      <c r="K14" s="184">
        <v>9</v>
      </c>
      <c r="L14" s="184">
        <v>10</v>
      </c>
      <c r="N14" s="180"/>
      <c r="O14" s="180"/>
      <c r="P14" s="180"/>
      <c r="Q14" s="180"/>
      <c r="R14" s="180"/>
      <c r="S14" s="180"/>
      <c r="T14" s="180"/>
    </row>
    <row r="15" spans="1:20" ht="60" customHeight="1" x14ac:dyDescent="0.25">
      <c r="A15" s="185" t="s">
        <v>486</v>
      </c>
      <c r="B15" s="433" t="s">
        <v>489</v>
      </c>
      <c r="C15" s="433"/>
      <c r="D15" s="433"/>
      <c r="E15" s="186" t="s">
        <v>211</v>
      </c>
      <c r="F15" s="187"/>
      <c r="G15" s="188">
        <v>0.68500000000000005</v>
      </c>
      <c r="H15" s="188">
        <v>0.73250000000000004</v>
      </c>
      <c r="I15" s="188">
        <v>0.76449999999999996</v>
      </c>
      <c r="J15" s="188">
        <v>0.8075</v>
      </c>
      <c r="K15" s="188">
        <v>0.83799999999999997</v>
      </c>
      <c r="L15" s="188">
        <v>0.85250000000000004</v>
      </c>
      <c r="N15" s="180"/>
      <c r="O15" s="180"/>
      <c r="P15" s="180"/>
      <c r="Q15" s="180"/>
      <c r="R15" s="180"/>
      <c r="S15" s="180"/>
      <c r="T15" s="180"/>
    </row>
    <row r="16" spans="1:20" ht="60" customHeight="1" x14ac:dyDescent="0.25">
      <c r="A16" s="185" t="s">
        <v>553</v>
      </c>
      <c r="B16" s="433" t="s">
        <v>554</v>
      </c>
      <c r="C16" s="433"/>
      <c r="D16" s="433"/>
      <c r="E16" s="186" t="s">
        <v>492</v>
      </c>
      <c r="F16" s="187"/>
      <c r="G16" s="189">
        <v>82</v>
      </c>
      <c r="H16" s="189">
        <v>74</v>
      </c>
      <c r="I16" s="189">
        <v>63</v>
      </c>
      <c r="J16" s="189">
        <v>56</v>
      </c>
      <c r="K16" s="189">
        <v>45</v>
      </c>
      <c r="L16" s="189">
        <v>37</v>
      </c>
      <c r="N16" s="180"/>
      <c r="O16" s="180"/>
      <c r="P16" s="180"/>
      <c r="Q16" s="180"/>
      <c r="R16" s="180"/>
      <c r="S16" s="180"/>
      <c r="T16" s="180"/>
    </row>
    <row r="17" spans="1:20" ht="50.1" customHeight="1" x14ac:dyDescent="0.25">
      <c r="A17" s="434" t="s">
        <v>488</v>
      </c>
      <c r="B17" s="436" t="s">
        <v>491</v>
      </c>
      <c r="C17" s="437"/>
      <c r="D17" s="438"/>
      <c r="E17" s="190" t="s">
        <v>493</v>
      </c>
      <c r="F17" s="187"/>
      <c r="G17" s="187" t="s">
        <v>549</v>
      </c>
      <c r="H17" s="187" t="s">
        <v>549</v>
      </c>
      <c r="I17" s="187" t="s">
        <v>550</v>
      </c>
      <c r="J17" s="187" t="s">
        <v>550</v>
      </c>
      <c r="K17" s="187" t="s">
        <v>551</v>
      </c>
      <c r="L17" s="187" t="s">
        <v>551</v>
      </c>
      <c r="N17" s="180"/>
      <c r="O17" s="180"/>
      <c r="P17" s="180"/>
      <c r="Q17" s="180"/>
      <c r="R17" s="180"/>
      <c r="S17" s="180"/>
      <c r="T17" s="180"/>
    </row>
    <row r="18" spans="1:20" ht="50.1" customHeight="1" x14ac:dyDescent="0.25">
      <c r="A18" s="435"/>
      <c r="B18" s="439"/>
      <c r="C18" s="440"/>
      <c r="D18" s="441"/>
      <c r="E18" s="191" t="s">
        <v>530</v>
      </c>
      <c r="F18" s="187"/>
      <c r="G18" s="187">
        <v>1</v>
      </c>
      <c r="H18" s="187">
        <v>1</v>
      </c>
      <c r="I18" s="187">
        <v>1</v>
      </c>
      <c r="J18" s="187">
        <v>1</v>
      </c>
      <c r="K18" s="187">
        <v>1</v>
      </c>
      <c r="L18" s="187">
        <v>1</v>
      </c>
    </row>
    <row r="19" spans="1:20" x14ac:dyDescent="0.25">
      <c r="B19" s="426"/>
      <c r="C19" s="426"/>
      <c r="D19" s="426"/>
    </row>
    <row r="20" spans="1:20" x14ac:dyDescent="0.25">
      <c r="B20" s="192"/>
      <c r="C20" s="192"/>
      <c r="D20" s="192"/>
      <c r="F20" s="225"/>
      <c r="G20" s="225"/>
      <c r="H20" s="225"/>
      <c r="I20" s="225"/>
      <c r="J20" s="225"/>
      <c r="K20" s="225"/>
      <c r="L20" s="225"/>
    </row>
    <row r="21" spans="1:20" x14ac:dyDescent="0.25">
      <c r="B21" s="192"/>
      <c r="C21" s="192"/>
      <c r="D21" s="192"/>
      <c r="F21" s="225"/>
      <c r="G21" s="225"/>
      <c r="H21" s="225"/>
      <c r="I21" s="225"/>
      <c r="J21" s="225"/>
      <c r="K21" s="225"/>
      <c r="L21" s="225"/>
    </row>
    <row r="22" spans="1:20" x14ac:dyDescent="0.25">
      <c r="B22" s="426"/>
      <c r="C22" s="426"/>
      <c r="D22" s="426"/>
      <c r="F22" s="225"/>
      <c r="G22" s="225"/>
      <c r="H22" s="225"/>
      <c r="I22" s="429" t="s">
        <v>24</v>
      </c>
      <c r="J22" s="429"/>
      <c r="K22" s="429"/>
      <c r="L22" s="225"/>
    </row>
    <row r="23" spans="1:20" x14ac:dyDescent="0.25">
      <c r="B23" s="426"/>
      <c r="C23" s="426"/>
      <c r="D23" s="426"/>
      <c r="F23" s="225"/>
      <c r="G23" s="225"/>
      <c r="H23" s="225"/>
      <c r="I23" s="428"/>
      <c r="J23" s="428"/>
      <c r="K23" s="428"/>
      <c r="L23" s="225"/>
    </row>
    <row r="24" spans="1:20" x14ac:dyDescent="0.25">
      <c r="B24" s="426"/>
      <c r="C24" s="426"/>
      <c r="D24" s="426"/>
      <c r="F24" s="225"/>
      <c r="G24" s="225"/>
      <c r="H24" s="225"/>
      <c r="I24" s="428"/>
      <c r="J24" s="428"/>
      <c r="K24" s="428"/>
      <c r="L24" s="225"/>
    </row>
    <row r="25" spans="1:20" x14ac:dyDescent="0.25">
      <c r="B25" s="426"/>
      <c r="C25" s="426"/>
      <c r="D25" s="426"/>
      <c r="F25" s="225"/>
      <c r="G25" s="225"/>
      <c r="H25" s="225"/>
      <c r="I25" s="428"/>
      <c r="J25" s="428"/>
      <c r="K25" s="428"/>
      <c r="L25" s="225"/>
    </row>
    <row r="26" spans="1:20" x14ac:dyDescent="0.25">
      <c r="B26" s="426"/>
      <c r="C26" s="426"/>
      <c r="D26" s="426"/>
      <c r="F26" s="225"/>
      <c r="G26" s="225"/>
      <c r="H26" s="225"/>
      <c r="I26" s="428"/>
      <c r="J26" s="428"/>
      <c r="K26" s="428"/>
      <c r="L26" s="225"/>
    </row>
    <row r="27" spans="1:20" x14ac:dyDescent="0.25">
      <c r="B27" s="426"/>
      <c r="C27" s="426"/>
      <c r="D27" s="426"/>
      <c r="F27" s="225"/>
      <c r="G27" s="225"/>
      <c r="H27" s="225"/>
      <c r="I27" s="427" t="s">
        <v>133</v>
      </c>
      <c r="J27" s="427"/>
      <c r="K27" s="427"/>
      <c r="L27" s="225"/>
    </row>
    <row r="28" spans="1:20" x14ac:dyDescent="0.25">
      <c r="B28" s="426"/>
      <c r="C28" s="426"/>
      <c r="D28" s="426"/>
      <c r="I28" s="428" t="s">
        <v>117</v>
      </c>
      <c r="J28" s="428"/>
      <c r="K28" s="428"/>
    </row>
    <row r="29" spans="1:20" x14ac:dyDescent="0.25">
      <c r="A29" s="629" t="s">
        <v>11</v>
      </c>
      <c r="B29" s="629"/>
      <c r="C29" s="629"/>
      <c r="D29" s="629"/>
      <c r="E29" s="629"/>
      <c r="F29" s="629"/>
      <c r="G29" s="629"/>
      <c r="H29" s="629"/>
      <c r="I29" s="629"/>
      <c r="J29" s="629"/>
      <c r="K29" s="629"/>
      <c r="L29" s="629"/>
    </row>
    <row r="30" spans="1:20" x14ac:dyDescent="0.25">
      <c r="A30" s="629" t="s">
        <v>481</v>
      </c>
      <c r="B30" s="629"/>
      <c r="C30" s="629"/>
      <c r="D30" s="629"/>
      <c r="E30" s="629"/>
      <c r="F30" s="629"/>
      <c r="G30" s="629"/>
      <c r="H30" s="629"/>
      <c r="I30" s="629"/>
      <c r="J30" s="629"/>
      <c r="K30" s="629"/>
      <c r="L30" s="629"/>
    </row>
    <row r="31" spans="1:20" x14ac:dyDescent="0.25">
      <c r="A31" s="630"/>
      <c r="B31" s="630"/>
      <c r="C31" s="630"/>
      <c r="D31" s="630"/>
      <c r="E31" s="630"/>
      <c r="F31" s="630"/>
      <c r="G31" s="630"/>
      <c r="H31" s="630"/>
      <c r="I31" s="630"/>
      <c r="J31" s="630"/>
      <c r="K31" s="630"/>
      <c r="L31" s="630"/>
    </row>
    <row r="32" spans="1:20" x14ac:dyDescent="0.25">
      <c r="A32" s="630"/>
      <c r="B32" s="630"/>
      <c r="C32" s="630"/>
      <c r="D32" s="630"/>
      <c r="E32" s="630"/>
      <c r="F32" s="630"/>
      <c r="G32" s="630"/>
      <c r="H32" s="630"/>
      <c r="I32" s="630"/>
      <c r="J32" s="630"/>
      <c r="K32" s="630"/>
      <c r="L32" s="630"/>
    </row>
    <row r="33" spans="1:20" x14ac:dyDescent="0.25">
      <c r="A33" s="631" t="s">
        <v>53</v>
      </c>
      <c r="B33" s="630" t="s">
        <v>14</v>
      </c>
      <c r="C33" s="632" t="s">
        <v>482</v>
      </c>
      <c r="D33" s="632"/>
      <c r="E33" s="632"/>
      <c r="F33" s="632"/>
      <c r="G33" s="632"/>
      <c r="H33" s="632"/>
      <c r="I33" s="632"/>
      <c r="J33" s="632"/>
      <c r="K33" s="632"/>
      <c r="L33" s="632"/>
    </row>
    <row r="34" spans="1:20" x14ac:dyDescent="0.25">
      <c r="A34" s="631"/>
      <c r="B34" s="630"/>
      <c r="C34" s="630"/>
      <c r="D34" s="630"/>
      <c r="E34" s="630"/>
      <c r="F34" s="630"/>
      <c r="G34" s="630"/>
      <c r="H34" s="630"/>
      <c r="I34" s="630"/>
      <c r="J34" s="630"/>
      <c r="K34" s="630"/>
      <c r="L34" s="630"/>
    </row>
    <row r="35" spans="1:20" x14ac:dyDescent="0.25">
      <c r="A35" s="631" t="s">
        <v>54</v>
      </c>
      <c r="B35" s="630" t="s">
        <v>14</v>
      </c>
      <c r="C35" s="630" t="s">
        <v>55</v>
      </c>
      <c r="D35" s="630" t="s">
        <v>483</v>
      </c>
      <c r="E35" s="630"/>
      <c r="F35" s="630"/>
      <c r="G35" s="630"/>
      <c r="H35" s="630"/>
      <c r="I35" s="630"/>
      <c r="J35" s="630"/>
      <c r="K35" s="630"/>
      <c r="L35" s="630"/>
    </row>
    <row r="36" spans="1:20" x14ac:dyDescent="0.25">
      <c r="A36" s="630"/>
      <c r="B36" s="630"/>
      <c r="C36" s="630" t="s">
        <v>56</v>
      </c>
      <c r="D36" s="630" t="s">
        <v>484</v>
      </c>
      <c r="E36" s="630"/>
      <c r="F36" s="630"/>
      <c r="G36" s="630"/>
      <c r="H36" s="630"/>
      <c r="I36" s="630"/>
      <c r="J36" s="630"/>
      <c r="K36" s="630"/>
      <c r="L36" s="630"/>
    </row>
    <row r="37" spans="1:20" x14ac:dyDescent="0.25">
      <c r="A37" s="630"/>
      <c r="B37" s="630"/>
      <c r="C37" s="633" t="s">
        <v>57</v>
      </c>
      <c r="D37" s="630" t="s">
        <v>485</v>
      </c>
      <c r="E37" s="630"/>
      <c r="F37" s="630"/>
      <c r="G37" s="630"/>
      <c r="H37" s="630"/>
      <c r="I37" s="630"/>
      <c r="J37" s="630"/>
      <c r="K37" s="630"/>
      <c r="L37" s="630"/>
      <c r="N37" s="180"/>
      <c r="O37" s="180"/>
      <c r="P37" s="180"/>
      <c r="Q37" s="180"/>
      <c r="R37" s="180"/>
      <c r="S37" s="180"/>
      <c r="T37" s="180"/>
    </row>
    <row r="38" spans="1:20" x14ac:dyDescent="0.25">
      <c r="A38" s="630"/>
      <c r="B38" s="630"/>
      <c r="C38" s="630"/>
      <c r="D38" s="634"/>
      <c r="E38" s="634"/>
      <c r="F38" s="634"/>
      <c r="G38" s="634"/>
      <c r="H38" s="634"/>
      <c r="I38" s="634"/>
      <c r="J38" s="634"/>
      <c r="K38" s="634"/>
      <c r="L38" s="634"/>
      <c r="N38" s="180"/>
      <c r="O38" s="180"/>
      <c r="P38" s="180"/>
      <c r="Q38" s="180"/>
      <c r="R38" s="180"/>
      <c r="S38" s="180"/>
      <c r="T38" s="180"/>
    </row>
    <row r="39" spans="1:20" ht="17.100000000000001" customHeight="1" x14ac:dyDescent="0.25">
      <c r="A39" s="635" t="s">
        <v>0</v>
      </c>
      <c r="B39" s="636" t="s">
        <v>1</v>
      </c>
      <c r="C39" s="637"/>
      <c r="D39" s="638"/>
      <c r="E39" s="635" t="s">
        <v>552</v>
      </c>
      <c r="F39" s="635" t="s">
        <v>59</v>
      </c>
      <c r="G39" s="636" t="s">
        <v>3</v>
      </c>
      <c r="H39" s="637"/>
      <c r="I39" s="637"/>
      <c r="J39" s="637"/>
      <c r="K39" s="637"/>
      <c r="L39" s="638"/>
      <c r="N39" s="181"/>
      <c r="O39" s="181"/>
      <c r="P39" s="181"/>
      <c r="Q39" s="181"/>
      <c r="R39" s="181"/>
      <c r="S39" s="181"/>
      <c r="T39" s="181"/>
    </row>
    <row r="40" spans="1:20" ht="17.100000000000001" customHeight="1" x14ac:dyDescent="0.25">
      <c r="A40" s="639"/>
      <c r="B40" s="640"/>
      <c r="C40" s="641"/>
      <c r="D40" s="642"/>
      <c r="E40" s="639"/>
      <c r="F40" s="639"/>
      <c r="G40" s="643"/>
      <c r="H40" s="644"/>
      <c r="I40" s="644"/>
      <c r="J40" s="644"/>
      <c r="K40" s="644"/>
      <c r="L40" s="645"/>
      <c r="N40" s="181"/>
      <c r="O40" s="181"/>
      <c r="P40" s="181"/>
      <c r="Q40" s="181"/>
      <c r="R40" s="181"/>
      <c r="S40" s="181"/>
      <c r="T40" s="181"/>
    </row>
    <row r="41" spans="1:20" ht="17.100000000000001" customHeight="1" x14ac:dyDescent="0.25">
      <c r="A41" s="646"/>
      <c r="B41" s="643"/>
      <c r="C41" s="644"/>
      <c r="D41" s="645"/>
      <c r="E41" s="646"/>
      <c r="F41" s="646"/>
      <c r="G41" s="647">
        <v>2016</v>
      </c>
      <c r="H41" s="647">
        <v>2017</v>
      </c>
      <c r="I41" s="647">
        <v>2018</v>
      </c>
      <c r="J41" s="647">
        <v>2019</v>
      </c>
      <c r="K41" s="647">
        <v>2020</v>
      </c>
      <c r="L41" s="647">
        <v>2021</v>
      </c>
      <c r="N41" s="183"/>
      <c r="O41" s="183"/>
      <c r="P41" s="183"/>
      <c r="Q41" s="183"/>
      <c r="R41" s="183"/>
      <c r="S41" s="183"/>
      <c r="T41" s="183"/>
    </row>
    <row r="42" spans="1:20" x14ac:dyDescent="0.25">
      <c r="A42" s="648">
        <v>1</v>
      </c>
      <c r="B42" s="649">
        <v>2</v>
      </c>
      <c r="C42" s="650"/>
      <c r="D42" s="651"/>
      <c r="E42" s="648">
        <v>3</v>
      </c>
      <c r="F42" s="648">
        <v>4</v>
      </c>
      <c r="G42" s="648">
        <v>5</v>
      </c>
      <c r="H42" s="648">
        <v>6</v>
      </c>
      <c r="I42" s="648">
        <v>7</v>
      </c>
      <c r="J42" s="648">
        <v>8</v>
      </c>
      <c r="K42" s="648">
        <v>9</v>
      </c>
      <c r="L42" s="648">
        <v>10</v>
      </c>
      <c r="N42" s="180"/>
      <c r="O42" s="180"/>
      <c r="P42" s="180"/>
      <c r="Q42" s="180"/>
      <c r="R42" s="180"/>
      <c r="S42" s="180"/>
      <c r="T42" s="180"/>
    </row>
    <row r="43" spans="1:20" ht="60" customHeight="1" x14ac:dyDescent="0.25">
      <c r="A43" s="652" t="s">
        <v>486</v>
      </c>
      <c r="B43" s="653" t="s">
        <v>489</v>
      </c>
      <c r="C43" s="653"/>
      <c r="D43" s="653"/>
      <c r="E43" s="654" t="s">
        <v>211</v>
      </c>
      <c r="F43" s="655"/>
      <c r="G43" s="656">
        <v>0.68500000000000005</v>
      </c>
      <c r="H43" s="656">
        <v>0.73250000000000004</v>
      </c>
      <c r="I43" s="656">
        <v>0.76449999999999996</v>
      </c>
      <c r="J43" s="656">
        <v>0.8075</v>
      </c>
      <c r="K43" s="656">
        <v>0.83799999999999997</v>
      </c>
      <c r="L43" s="656">
        <v>0.85250000000000004</v>
      </c>
      <c r="N43" s="180"/>
      <c r="O43" s="180"/>
      <c r="P43" s="180"/>
      <c r="Q43" s="180"/>
      <c r="R43" s="180"/>
      <c r="S43" s="180"/>
      <c r="T43" s="180"/>
    </row>
    <row r="44" spans="1:20" ht="60" customHeight="1" x14ac:dyDescent="0.25">
      <c r="A44" s="652" t="s">
        <v>553</v>
      </c>
      <c r="B44" s="653" t="s">
        <v>554</v>
      </c>
      <c r="C44" s="653"/>
      <c r="D44" s="653"/>
      <c r="E44" s="654" t="s">
        <v>492</v>
      </c>
      <c r="F44" s="655"/>
      <c r="G44" s="657" t="s">
        <v>51</v>
      </c>
      <c r="H44" s="657" t="s">
        <v>51</v>
      </c>
      <c r="I44" s="657">
        <v>63</v>
      </c>
      <c r="J44" s="657">
        <v>56</v>
      </c>
      <c r="K44" s="657">
        <v>45</v>
      </c>
      <c r="L44" s="657">
        <v>37</v>
      </c>
      <c r="N44" s="180"/>
      <c r="O44" s="180"/>
      <c r="P44" s="180"/>
      <c r="Q44" s="180"/>
      <c r="R44" s="180"/>
      <c r="S44" s="180"/>
      <c r="T44" s="180"/>
    </row>
    <row r="45" spans="1:20" ht="50.1" customHeight="1" x14ac:dyDescent="0.25">
      <c r="A45" s="658" t="s">
        <v>488</v>
      </c>
      <c r="B45" s="659" t="s">
        <v>491</v>
      </c>
      <c r="C45" s="660"/>
      <c r="D45" s="661"/>
      <c r="E45" s="662" t="s">
        <v>493</v>
      </c>
      <c r="F45" s="655"/>
      <c r="G45" s="655" t="s">
        <v>51</v>
      </c>
      <c r="H45" s="655" t="s">
        <v>51</v>
      </c>
      <c r="I45" s="655" t="s">
        <v>550</v>
      </c>
      <c r="J45" s="655" t="s">
        <v>550</v>
      </c>
      <c r="K45" s="655" t="s">
        <v>551</v>
      </c>
      <c r="L45" s="655" t="s">
        <v>551</v>
      </c>
      <c r="N45" s="180"/>
      <c r="O45" s="180"/>
      <c r="P45" s="180"/>
      <c r="Q45" s="180"/>
      <c r="R45" s="180"/>
      <c r="S45" s="180"/>
      <c r="T45" s="180"/>
    </row>
    <row r="46" spans="1:20" ht="50.1" customHeight="1" x14ac:dyDescent="0.25">
      <c r="A46" s="663"/>
      <c r="B46" s="664"/>
      <c r="C46" s="665"/>
      <c r="D46" s="666"/>
      <c r="E46" s="667" t="s">
        <v>530</v>
      </c>
      <c r="F46" s="655"/>
      <c r="G46" s="655" t="s">
        <v>51</v>
      </c>
      <c r="H46" s="655" t="s">
        <v>51</v>
      </c>
      <c r="I46" s="655">
        <v>1</v>
      </c>
      <c r="J46" s="655">
        <v>1</v>
      </c>
      <c r="K46" s="655">
        <v>1</v>
      </c>
      <c r="L46" s="655">
        <v>1</v>
      </c>
    </row>
    <row r="47" spans="1:20" x14ac:dyDescent="0.25">
      <c r="A47" s="630"/>
      <c r="B47" s="668"/>
      <c r="C47" s="668"/>
      <c r="D47" s="668"/>
      <c r="E47" s="630"/>
      <c r="F47" s="630"/>
      <c r="G47" s="630"/>
      <c r="H47" s="630"/>
      <c r="I47" s="630"/>
      <c r="J47" s="630"/>
      <c r="K47" s="630"/>
      <c r="L47" s="630"/>
    </row>
    <row r="48" spans="1:20" x14ac:dyDescent="0.25">
      <c r="A48" s="630"/>
      <c r="B48" s="669"/>
      <c r="C48" s="669"/>
      <c r="D48" s="669"/>
      <c r="E48" s="630"/>
      <c r="F48" s="630"/>
      <c r="G48" s="630"/>
      <c r="H48" s="630"/>
      <c r="I48" s="630"/>
      <c r="J48" s="630"/>
      <c r="K48" s="630"/>
      <c r="L48" s="630"/>
    </row>
    <row r="49" spans="1:12" x14ac:dyDescent="0.25">
      <c r="A49" s="630"/>
      <c r="B49" s="669"/>
      <c r="C49" s="669"/>
      <c r="D49" s="669"/>
      <c r="E49" s="630"/>
      <c r="F49" s="630"/>
      <c r="G49" s="630"/>
      <c r="H49" s="630"/>
      <c r="I49" s="630"/>
      <c r="J49" s="630"/>
      <c r="K49" s="630"/>
      <c r="L49" s="630"/>
    </row>
    <row r="50" spans="1:12" x14ac:dyDescent="0.25">
      <c r="A50" s="630"/>
      <c r="B50" s="668"/>
      <c r="C50" s="668"/>
      <c r="D50" s="668"/>
      <c r="E50" s="630"/>
      <c r="F50" s="630"/>
      <c r="G50" s="630"/>
      <c r="H50" s="630"/>
      <c r="I50" s="629" t="s">
        <v>24</v>
      </c>
      <c r="J50" s="629"/>
      <c r="K50" s="629"/>
      <c r="L50" s="630"/>
    </row>
    <row r="51" spans="1:12" x14ac:dyDescent="0.25">
      <c r="A51" s="630"/>
      <c r="B51" s="668"/>
      <c r="C51" s="668"/>
      <c r="D51" s="668"/>
      <c r="E51" s="630"/>
      <c r="F51" s="630"/>
      <c r="G51" s="630"/>
      <c r="H51" s="630"/>
      <c r="I51" s="668"/>
      <c r="J51" s="668"/>
      <c r="K51" s="668"/>
      <c r="L51" s="630"/>
    </row>
    <row r="52" spans="1:12" x14ac:dyDescent="0.25">
      <c r="A52" s="630"/>
      <c r="B52" s="668"/>
      <c r="C52" s="668"/>
      <c r="D52" s="668"/>
      <c r="E52" s="630"/>
      <c r="F52" s="630"/>
      <c r="G52" s="630"/>
      <c r="H52" s="630"/>
      <c r="I52" s="668"/>
      <c r="J52" s="668"/>
      <c r="K52" s="668"/>
      <c r="L52" s="630"/>
    </row>
    <row r="53" spans="1:12" x14ac:dyDescent="0.25">
      <c r="A53" s="630"/>
      <c r="B53" s="668"/>
      <c r="C53" s="668"/>
      <c r="D53" s="668"/>
      <c r="E53" s="630"/>
      <c r="F53" s="630"/>
      <c r="G53" s="630"/>
      <c r="H53" s="630"/>
      <c r="I53" s="668"/>
      <c r="J53" s="668"/>
      <c r="K53" s="668"/>
      <c r="L53" s="630"/>
    </row>
    <row r="54" spans="1:12" x14ac:dyDescent="0.25">
      <c r="A54" s="630"/>
      <c r="B54" s="668"/>
      <c r="C54" s="668"/>
      <c r="D54" s="668"/>
      <c r="E54" s="630"/>
      <c r="F54" s="630"/>
      <c r="G54" s="630"/>
      <c r="H54" s="630"/>
      <c r="I54" s="668"/>
      <c r="J54" s="668"/>
      <c r="K54" s="668"/>
      <c r="L54" s="630"/>
    </row>
    <row r="55" spans="1:12" x14ac:dyDescent="0.25">
      <c r="A55" s="630"/>
      <c r="B55" s="668"/>
      <c r="C55" s="668"/>
      <c r="D55" s="668"/>
      <c r="E55" s="630"/>
      <c r="F55" s="630"/>
      <c r="G55" s="630"/>
      <c r="H55" s="630"/>
      <c r="I55" s="670" t="s">
        <v>133</v>
      </c>
      <c r="J55" s="670"/>
      <c r="K55" s="670"/>
      <c r="L55" s="630"/>
    </row>
    <row r="56" spans="1:12" x14ac:dyDescent="0.25">
      <c r="A56" s="630"/>
      <c r="B56" s="668"/>
      <c r="C56" s="668"/>
      <c r="D56" s="668"/>
      <c r="E56" s="630"/>
      <c r="F56" s="630"/>
      <c r="G56" s="630"/>
      <c r="H56" s="630"/>
      <c r="I56" s="668" t="s">
        <v>117</v>
      </c>
      <c r="J56" s="668"/>
      <c r="K56" s="668"/>
      <c r="L56" s="630"/>
    </row>
    <row r="57" spans="1:12" x14ac:dyDescent="0.25">
      <c r="A57" s="630"/>
      <c r="B57" s="630"/>
      <c r="C57" s="630"/>
      <c r="D57" s="630"/>
      <c r="E57" s="630"/>
      <c r="F57" s="630"/>
      <c r="G57" s="630"/>
      <c r="H57" s="630"/>
      <c r="I57" s="630"/>
      <c r="J57" s="630"/>
      <c r="K57" s="630"/>
      <c r="L57" s="630"/>
    </row>
    <row r="58" spans="1:12" x14ac:dyDescent="0.25">
      <c r="J58" s="193"/>
    </row>
  </sheetData>
  <mergeCells count="56">
    <mergeCell ref="I27:K27"/>
    <mergeCell ref="I28:K28"/>
    <mergeCell ref="I22:K22"/>
    <mergeCell ref="I23:K23"/>
    <mergeCell ref="I24:K24"/>
    <mergeCell ref="I25:K25"/>
    <mergeCell ref="I26:K26"/>
    <mergeCell ref="B24:D24"/>
    <mergeCell ref="B25:D25"/>
    <mergeCell ref="B26:D26"/>
    <mergeCell ref="B27:D27"/>
    <mergeCell ref="B28:D28"/>
    <mergeCell ref="B19:D19"/>
    <mergeCell ref="B22:D22"/>
    <mergeCell ref="B23:D23"/>
    <mergeCell ref="B17:D18"/>
    <mergeCell ref="A17:A18"/>
    <mergeCell ref="A1:L1"/>
    <mergeCell ref="A2:L2"/>
    <mergeCell ref="C5:L5"/>
    <mergeCell ref="B15:D15"/>
    <mergeCell ref="B16:D16"/>
    <mergeCell ref="G11:L12"/>
    <mergeCell ref="F11:F13"/>
    <mergeCell ref="E11:E13"/>
    <mergeCell ref="B11:D13"/>
    <mergeCell ref="A11:A13"/>
    <mergeCell ref="B14:D14"/>
    <mergeCell ref="A29:L29"/>
    <mergeCell ref="A30:L30"/>
    <mergeCell ref="C33:L33"/>
    <mergeCell ref="A39:A41"/>
    <mergeCell ref="B39:D41"/>
    <mergeCell ref="E39:E41"/>
    <mergeCell ref="F39:F41"/>
    <mergeCell ref="G39:L40"/>
    <mergeCell ref="B42:D42"/>
    <mergeCell ref="B43:D43"/>
    <mergeCell ref="B44:D44"/>
    <mergeCell ref="A45:A46"/>
    <mergeCell ref="B45:D46"/>
    <mergeCell ref="B47:D47"/>
    <mergeCell ref="B50:D50"/>
    <mergeCell ref="I50:K50"/>
    <mergeCell ref="B51:D51"/>
    <mergeCell ref="I51:K51"/>
    <mergeCell ref="B55:D55"/>
    <mergeCell ref="I55:K55"/>
    <mergeCell ref="B56:D56"/>
    <mergeCell ref="I56:K56"/>
    <mergeCell ref="B52:D52"/>
    <mergeCell ref="I52:K52"/>
    <mergeCell ref="B53:D53"/>
    <mergeCell ref="I53:K53"/>
    <mergeCell ref="B54:D54"/>
    <mergeCell ref="I54:K54"/>
  </mergeCells>
  <printOptions horizontalCentered="1"/>
  <pageMargins left="0.31496062992125984" right="0.31496062992125984" top="0.78740157480314965" bottom="0.74803149606299213" header="0.31496062992125984" footer="0.31496062992125984"/>
  <pageSetup paperSize="9" scale="75" orientation="landscape" horizontalDpi="4294967293"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7:AI44"/>
  <sheetViews>
    <sheetView view="pageBreakPreview" topLeftCell="A25" zoomScaleSheetLayoutView="100" workbookViewId="0">
      <selection activeCell="AK16" sqref="AK16"/>
    </sheetView>
  </sheetViews>
  <sheetFormatPr defaultColWidth="9.140625" defaultRowHeight="18" x14ac:dyDescent="0.25"/>
  <cols>
    <col min="1" max="1" width="1.5703125" style="47" customWidth="1"/>
    <col min="2" max="2" width="3.28515625" style="47" customWidth="1"/>
    <col min="3" max="3" width="0.7109375" style="47" customWidth="1"/>
    <col min="4" max="4" width="3.85546875" style="47" customWidth="1"/>
    <col min="5" max="5" width="2.85546875" style="47" customWidth="1"/>
    <col min="6" max="7" width="2" style="47" customWidth="1"/>
    <col min="8" max="11" width="1.5703125" style="47" customWidth="1"/>
    <col min="12" max="12" width="2.28515625" style="47" customWidth="1"/>
    <col min="13" max="13" width="2.42578125" style="47" customWidth="1"/>
    <col min="14" max="14" width="2.7109375" style="47" customWidth="1"/>
    <col min="15" max="15" width="2.28515625" style="47" customWidth="1"/>
    <col min="16" max="16" width="5.42578125" style="47" customWidth="1"/>
    <col min="17" max="17" width="2" style="47" customWidth="1"/>
    <col min="18" max="18" width="5.85546875" style="47" customWidth="1"/>
    <col min="19" max="19" width="2.28515625" style="47" customWidth="1"/>
    <col min="20" max="20" width="2.85546875" style="47" customWidth="1"/>
    <col min="21" max="21" width="2.28515625" style="47" customWidth="1"/>
    <col min="22" max="22" width="3.7109375" style="47" customWidth="1"/>
    <col min="23" max="23" width="2.5703125" style="47" customWidth="1"/>
    <col min="24" max="24" width="2.140625" style="47" customWidth="1"/>
    <col min="25" max="25" width="1.85546875" style="47" customWidth="1"/>
    <col min="26" max="26" width="4.7109375" style="47" customWidth="1"/>
    <col min="27" max="27" width="4.42578125" style="47" customWidth="1"/>
    <col min="28" max="28" width="5.7109375" style="47" customWidth="1"/>
    <col min="29" max="29" width="6.7109375" style="47" customWidth="1"/>
    <col min="30" max="30" width="9.85546875" style="47" customWidth="1"/>
    <col min="31" max="31" width="8.85546875" style="47" customWidth="1"/>
    <col min="32" max="32" width="3.140625" style="47" hidden="1" customWidth="1"/>
    <col min="33" max="33" width="0.5703125" style="47" customWidth="1"/>
    <col min="34" max="36" width="9.140625" style="47"/>
    <col min="37" max="37" width="23.42578125" style="47" bestFit="1" customWidth="1"/>
    <col min="38" max="16384" width="9.140625" style="47"/>
  </cols>
  <sheetData>
    <row r="7" spans="2:31" ht="23.25" x14ac:dyDescent="0.35">
      <c r="B7" s="557" t="s">
        <v>415</v>
      </c>
      <c r="C7" s="557"/>
      <c r="D7" s="557"/>
      <c r="E7" s="557"/>
      <c r="F7" s="557"/>
      <c r="G7" s="557"/>
      <c r="H7" s="557"/>
      <c r="I7" s="557"/>
      <c r="J7" s="557"/>
      <c r="K7" s="557"/>
      <c r="L7" s="557"/>
      <c r="M7" s="557"/>
      <c r="N7" s="557"/>
      <c r="O7" s="557"/>
      <c r="P7" s="557"/>
      <c r="Q7" s="557"/>
      <c r="R7" s="557"/>
      <c r="S7" s="557"/>
      <c r="T7" s="557"/>
      <c r="U7" s="557"/>
      <c r="V7" s="557"/>
      <c r="W7" s="557"/>
      <c r="X7" s="557"/>
      <c r="Y7" s="557"/>
      <c r="Z7" s="557"/>
      <c r="AA7" s="557"/>
      <c r="AB7" s="557"/>
      <c r="AC7" s="557"/>
      <c r="AD7" s="557"/>
      <c r="AE7" s="557"/>
    </row>
    <row r="10" spans="2:31" x14ac:dyDescent="0.25">
      <c r="B10" s="555" t="s">
        <v>120</v>
      </c>
      <c r="C10" s="555"/>
      <c r="D10" s="555"/>
      <c r="E10" s="555"/>
      <c r="F10" s="555"/>
      <c r="G10" s="555"/>
      <c r="H10" s="555"/>
      <c r="I10" s="555"/>
      <c r="J10" s="555"/>
      <c r="K10" s="555"/>
      <c r="L10" s="555"/>
      <c r="M10" s="555"/>
      <c r="N10" s="555"/>
      <c r="O10" s="555"/>
      <c r="P10" s="555"/>
      <c r="Q10" s="555"/>
      <c r="R10" s="555"/>
      <c r="S10" s="555"/>
      <c r="T10" s="555"/>
      <c r="U10" s="555"/>
      <c r="V10" s="555"/>
      <c r="W10" s="555"/>
      <c r="X10" s="555"/>
      <c r="Y10" s="555"/>
      <c r="Z10" s="555"/>
      <c r="AA10" s="555"/>
      <c r="AB10" s="555"/>
      <c r="AC10" s="555"/>
      <c r="AD10" s="555"/>
      <c r="AE10" s="555"/>
    </row>
    <row r="11" spans="2:31" x14ac:dyDescent="0.25">
      <c r="B11" s="555"/>
      <c r="C11" s="555"/>
      <c r="D11" s="555"/>
      <c r="E11" s="555"/>
      <c r="F11" s="555"/>
      <c r="G11" s="555"/>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row>
    <row r="13" spans="2:31" x14ac:dyDescent="0.25">
      <c r="D13" s="47" t="s">
        <v>121</v>
      </c>
      <c r="M13" s="48" t="s">
        <v>14</v>
      </c>
      <c r="N13" s="49" t="s">
        <v>133</v>
      </c>
    </row>
    <row r="14" spans="2:31" x14ac:dyDescent="0.25">
      <c r="D14" s="47" t="s">
        <v>377</v>
      </c>
      <c r="M14" s="122" t="s">
        <v>14</v>
      </c>
      <c r="N14" s="47" t="s">
        <v>388</v>
      </c>
    </row>
    <row r="15" spans="2:31" x14ac:dyDescent="0.25">
      <c r="D15" s="47" t="s">
        <v>379</v>
      </c>
      <c r="M15" s="122" t="s">
        <v>14</v>
      </c>
      <c r="N15" s="47" t="s">
        <v>386</v>
      </c>
    </row>
    <row r="16" spans="2:31" x14ac:dyDescent="0.25">
      <c r="D16" s="47" t="s">
        <v>13</v>
      </c>
      <c r="M16" s="48" t="s">
        <v>14</v>
      </c>
      <c r="N16" s="47" t="s">
        <v>24</v>
      </c>
    </row>
    <row r="17" spans="2:31" x14ac:dyDescent="0.25">
      <c r="B17" s="47" t="s">
        <v>122</v>
      </c>
      <c r="M17" s="48"/>
    </row>
    <row r="18" spans="2:31" x14ac:dyDescent="0.25">
      <c r="M18" s="48"/>
    </row>
    <row r="19" spans="2:31" x14ac:dyDescent="0.25">
      <c r="D19" s="47" t="s">
        <v>121</v>
      </c>
      <c r="M19" s="48" t="s">
        <v>14</v>
      </c>
      <c r="N19" s="49" t="s">
        <v>129</v>
      </c>
    </row>
    <row r="20" spans="2:31" x14ac:dyDescent="0.25">
      <c r="D20" s="47" t="s">
        <v>13</v>
      </c>
      <c r="M20" s="48" t="s">
        <v>14</v>
      </c>
      <c r="N20" s="47" t="s">
        <v>126</v>
      </c>
    </row>
    <row r="21" spans="2:31" x14ac:dyDescent="0.25">
      <c r="B21" s="47" t="s">
        <v>123</v>
      </c>
    </row>
    <row r="23" spans="2:31" x14ac:dyDescent="0.25">
      <c r="B23" s="555" t="s">
        <v>124</v>
      </c>
      <c r="C23" s="555"/>
      <c r="D23" s="555"/>
      <c r="E23" s="555"/>
      <c r="F23" s="555"/>
      <c r="G23" s="555"/>
      <c r="H23" s="555"/>
      <c r="I23" s="555"/>
      <c r="J23" s="555"/>
      <c r="K23" s="555"/>
      <c r="L23" s="555"/>
      <c r="M23" s="555"/>
      <c r="N23" s="555"/>
      <c r="O23" s="555"/>
      <c r="P23" s="555"/>
      <c r="Q23" s="555"/>
      <c r="R23" s="555"/>
      <c r="S23" s="555"/>
      <c r="T23" s="555"/>
      <c r="U23" s="555"/>
      <c r="V23" s="555"/>
      <c r="W23" s="555"/>
      <c r="X23" s="555"/>
      <c r="Y23" s="555"/>
      <c r="Z23" s="555"/>
      <c r="AA23" s="555"/>
      <c r="AB23" s="555"/>
      <c r="AC23" s="555"/>
      <c r="AD23" s="555"/>
      <c r="AE23" s="555"/>
    </row>
    <row r="24" spans="2:31" x14ac:dyDescent="0.25">
      <c r="B24" s="555"/>
      <c r="C24" s="555"/>
      <c r="D24" s="555"/>
      <c r="E24" s="555"/>
      <c r="F24" s="555"/>
      <c r="G24" s="555"/>
      <c r="H24" s="555"/>
      <c r="I24" s="555"/>
      <c r="J24" s="555"/>
      <c r="K24" s="555"/>
      <c r="L24" s="555"/>
      <c r="M24" s="555"/>
      <c r="N24" s="555"/>
      <c r="O24" s="555"/>
      <c r="P24" s="555"/>
      <c r="Q24" s="555"/>
      <c r="R24" s="555"/>
      <c r="S24" s="555"/>
      <c r="T24" s="555"/>
      <c r="U24" s="555"/>
      <c r="V24" s="555"/>
      <c r="W24" s="555"/>
      <c r="X24" s="555"/>
      <c r="Y24" s="555"/>
      <c r="Z24" s="555"/>
      <c r="AA24" s="555"/>
      <c r="AB24" s="555"/>
      <c r="AC24" s="555"/>
      <c r="AD24" s="555"/>
      <c r="AE24" s="555"/>
    </row>
    <row r="25" spans="2:31" x14ac:dyDescent="0.25">
      <c r="B25" s="555"/>
      <c r="C25" s="555"/>
      <c r="D25" s="555"/>
      <c r="E25" s="555"/>
      <c r="F25" s="555"/>
      <c r="G25" s="555"/>
      <c r="H25" s="555"/>
      <c r="I25" s="555"/>
      <c r="J25" s="555"/>
      <c r="K25" s="555"/>
      <c r="L25" s="555"/>
      <c r="M25" s="555"/>
      <c r="N25" s="555"/>
      <c r="O25" s="555"/>
      <c r="P25" s="555"/>
      <c r="Q25" s="555"/>
      <c r="R25" s="555"/>
      <c r="S25" s="555"/>
      <c r="T25" s="555"/>
      <c r="U25" s="555"/>
      <c r="V25" s="555"/>
      <c r="W25" s="555"/>
      <c r="X25" s="555"/>
      <c r="Y25" s="555"/>
      <c r="Z25" s="555"/>
      <c r="AA25" s="555"/>
      <c r="AB25" s="555"/>
      <c r="AC25" s="555"/>
      <c r="AD25" s="555"/>
      <c r="AE25" s="555"/>
    </row>
    <row r="26" spans="2:31" x14ac:dyDescent="0.25">
      <c r="B26" s="555"/>
      <c r="C26" s="555"/>
      <c r="D26" s="555"/>
      <c r="E26" s="555"/>
      <c r="F26" s="555"/>
      <c r="G26" s="555"/>
      <c r="H26" s="555"/>
      <c r="I26" s="555"/>
      <c r="J26" s="555"/>
      <c r="K26" s="555"/>
      <c r="L26" s="555"/>
      <c r="M26" s="555"/>
      <c r="N26" s="555"/>
      <c r="O26" s="555"/>
      <c r="P26" s="555"/>
      <c r="Q26" s="555"/>
      <c r="R26" s="555"/>
      <c r="S26" s="555"/>
      <c r="T26" s="555"/>
      <c r="U26" s="555"/>
      <c r="V26" s="555"/>
      <c r="W26" s="555"/>
      <c r="X26" s="555"/>
      <c r="Y26" s="555"/>
      <c r="Z26" s="555"/>
      <c r="AA26" s="555"/>
      <c r="AB26" s="555"/>
      <c r="AC26" s="555"/>
      <c r="AD26" s="555"/>
      <c r="AE26" s="555"/>
    </row>
    <row r="28" spans="2:31" x14ac:dyDescent="0.25">
      <c r="B28" s="555" t="s">
        <v>125</v>
      </c>
      <c r="C28" s="555"/>
      <c r="D28" s="555"/>
      <c r="E28" s="555"/>
      <c r="F28" s="555"/>
      <c r="G28" s="555"/>
      <c r="H28" s="555"/>
      <c r="I28" s="555"/>
      <c r="J28" s="555"/>
      <c r="K28" s="555"/>
      <c r="L28" s="555"/>
      <c r="M28" s="555"/>
      <c r="N28" s="555"/>
      <c r="O28" s="555"/>
      <c r="P28" s="555"/>
      <c r="Q28" s="555"/>
      <c r="R28" s="555"/>
      <c r="S28" s="555"/>
      <c r="T28" s="555"/>
      <c r="U28" s="555"/>
      <c r="V28" s="555"/>
      <c r="W28" s="555"/>
      <c r="X28" s="555"/>
      <c r="Y28" s="555"/>
      <c r="Z28" s="555"/>
      <c r="AA28" s="555"/>
      <c r="AB28" s="555"/>
      <c r="AC28" s="555"/>
      <c r="AD28" s="555"/>
      <c r="AE28" s="555"/>
    </row>
    <row r="29" spans="2:31" x14ac:dyDescent="0.25">
      <c r="B29" s="555"/>
      <c r="C29" s="555"/>
      <c r="D29" s="555"/>
      <c r="E29" s="555"/>
      <c r="F29" s="555"/>
      <c r="G29" s="555"/>
      <c r="H29" s="555"/>
      <c r="I29" s="555"/>
      <c r="J29" s="555"/>
      <c r="K29" s="555"/>
      <c r="L29" s="555"/>
      <c r="M29" s="555"/>
      <c r="N29" s="555"/>
      <c r="O29" s="555"/>
      <c r="P29" s="555"/>
      <c r="Q29" s="555"/>
      <c r="R29" s="555"/>
      <c r="S29" s="555"/>
      <c r="T29" s="555"/>
      <c r="U29" s="555"/>
      <c r="V29" s="555"/>
      <c r="W29" s="555"/>
      <c r="X29" s="555"/>
      <c r="Y29" s="555"/>
      <c r="Z29" s="555"/>
      <c r="AA29" s="555"/>
      <c r="AB29" s="555"/>
      <c r="AC29" s="555"/>
      <c r="AD29" s="555"/>
      <c r="AE29" s="555"/>
    </row>
    <row r="30" spans="2:31" x14ac:dyDescent="0.25">
      <c r="B30" s="555"/>
      <c r="C30" s="555"/>
      <c r="D30" s="555"/>
      <c r="E30" s="555"/>
      <c r="F30" s="555"/>
      <c r="G30" s="555"/>
      <c r="H30" s="555"/>
      <c r="I30" s="555"/>
      <c r="J30" s="555"/>
      <c r="K30" s="555"/>
      <c r="L30" s="555"/>
      <c r="M30" s="555"/>
      <c r="N30" s="555"/>
      <c r="O30" s="555"/>
      <c r="P30" s="555"/>
      <c r="Q30" s="555"/>
      <c r="R30" s="555"/>
      <c r="S30" s="555"/>
      <c r="T30" s="555"/>
      <c r="U30" s="555"/>
      <c r="V30" s="555"/>
      <c r="W30" s="555"/>
      <c r="X30" s="555"/>
      <c r="Y30" s="555"/>
      <c r="Z30" s="555"/>
      <c r="AA30" s="555"/>
      <c r="AB30" s="555"/>
      <c r="AC30" s="555"/>
      <c r="AD30" s="555"/>
      <c r="AE30" s="555"/>
    </row>
    <row r="34" spans="1:35" x14ac:dyDescent="0.25">
      <c r="A34" s="22"/>
      <c r="Z34" s="554" t="s">
        <v>705</v>
      </c>
      <c r="AA34" s="554"/>
      <c r="AB34" s="554"/>
      <c r="AC34" s="554"/>
      <c r="AD34" s="554"/>
      <c r="AE34" s="554"/>
      <c r="AF34" s="22"/>
      <c r="AG34" s="22"/>
      <c r="AH34" s="22"/>
      <c r="AI34" s="22"/>
    </row>
    <row r="35" spans="1:35" x14ac:dyDescent="0.25">
      <c r="A35" s="22"/>
      <c r="AF35" s="22"/>
      <c r="AG35" s="22"/>
      <c r="AH35" s="22"/>
      <c r="AI35" s="22"/>
    </row>
    <row r="36" spans="1:35" x14ac:dyDescent="0.25">
      <c r="A36" s="22"/>
      <c r="B36" s="554" t="s">
        <v>126</v>
      </c>
      <c r="C36" s="554"/>
      <c r="D36" s="554"/>
      <c r="E36" s="554"/>
      <c r="F36" s="554"/>
      <c r="G36" s="554"/>
      <c r="H36" s="554"/>
      <c r="I36" s="554"/>
      <c r="J36" s="554"/>
      <c r="K36" s="554"/>
      <c r="L36" s="554"/>
      <c r="M36" s="554"/>
      <c r="N36" s="554"/>
      <c r="O36" s="554"/>
      <c r="P36" s="554"/>
      <c r="Q36" s="554"/>
      <c r="Z36" s="554" t="s">
        <v>24</v>
      </c>
      <c r="AA36" s="554"/>
      <c r="AB36" s="554"/>
      <c r="AC36" s="554"/>
      <c r="AD36" s="554"/>
      <c r="AE36" s="554"/>
      <c r="AF36" s="22"/>
      <c r="AG36" s="22"/>
      <c r="AH36" s="22"/>
      <c r="AI36" s="22"/>
    </row>
    <row r="37" spans="1:35" x14ac:dyDescent="0.25">
      <c r="A37" s="22"/>
      <c r="B37" s="52"/>
      <c r="C37" s="52"/>
      <c r="D37" s="52"/>
      <c r="E37" s="52"/>
      <c r="F37" s="52"/>
      <c r="G37" s="52"/>
      <c r="H37" s="52"/>
      <c r="I37" s="52"/>
      <c r="J37" s="52"/>
      <c r="K37" s="52"/>
      <c r="L37" s="52"/>
      <c r="M37" s="52"/>
      <c r="N37" s="52"/>
      <c r="O37" s="52"/>
      <c r="P37" s="52"/>
      <c r="Q37" s="52"/>
      <c r="AA37" s="48"/>
      <c r="AB37" s="48"/>
      <c r="AC37" s="48"/>
      <c r="AD37" s="48"/>
      <c r="AE37" s="48"/>
      <c r="AF37" s="22"/>
      <c r="AG37" s="22"/>
      <c r="AH37" s="22"/>
      <c r="AI37" s="22"/>
    </row>
    <row r="38" spans="1:35" x14ac:dyDescent="0.25">
      <c r="A38" s="22"/>
      <c r="B38" s="52"/>
      <c r="C38" s="52"/>
      <c r="D38" s="52"/>
      <c r="E38" s="52"/>
      <c r="F38" s="52"/>
      <c r="G38" s="52"/>
      <c r="H38" s="52"/>
      <c r="I38" s="52"/>
      <c r="J38" s="52"/>
      <c r="K38" s="52"/>
      <c r="L38" s="52"/>
      <c r="M38" s="52"/>
      <c r="N38" s="52"/>
      <c r="O38" s="52"/>
      <c r="P38" s="52"/>
      <c r="Q38" s="52"/>
      <c r="AA38" s="48"/>
      <c r="AB38" s="48"/>
      <c r="AC38" s="48"/>
      <c r="AD38" s="48"/>
      <c r="AE38" s="48"/>
      <c r="AF38" s="22"/>
      <c r="AG38" s="22"/>
      <c r="AH38" s="22"/>
      <c r="AI38" s="22"/>
    </row>
    <row r="39" spans="1:35" x14ac:dyDescent="0.25">
      <c r="A39" s="22"/>
      <c r="B39" s="52"/>
      <c r="C39" s="52"/>
      <c r="D39" s="52"/>
      <c r="E39" s="52"/>
      <c r="F39" s="52"/>
      <c r="G39" s="52"/>
      <c r="H39" s="52"/>
      <c r="I39" s="52"/>
      <c r="J39" s="52"/>
      <c r="K39" s="52"/>
      <c r="L39" s="52"/>
      <c r="M39" s="52"/>
      <c r="N39" s="52"/>
      <c r="O39" s="52"/>
      <c r="P39" s="52"/>
      <c r="Q39" s="52"/>
      <c r="AF39" s="22"/>
      <c r="AG39" s="22"/>
      <c r="AH39" s="22"/>
      <c r="AI39" s="22"/>
    </row>
    <row r="40" spans="1:35" x14ac:dyDescent="0.25">
      <c r="A40" s="22"/>
      <c r="B40" s="52"/>
      <c r="C40" s="52"/>
      <c r="D40" s="52"/>
      <c r="E40" s="52"/>
      <c r="F40" s="52"/>
      <c r="G40" s="52"/>
      <c r="H40" s="52"/>
      <c r="I40" s="52"/>
      <c r="J40" s="52"/>
      <c r="K40" s="52"/>
      <c r="L40" s="52"/>
      <c r="M40" s="52"/>
      <c r="N40" s="52"/>
      <c r="O40" s="52"/>
      <c r="P40" s="52"/>
      <c r="Q40" s="52"/>
      <c r="AF40" s="22"/>
      <c r="AG40" s="22"/>
      <c r="AH40" s="22"/>
      <c r="AI40" s="22"/>
    </row>
    <row r="41" spans="1:35" x14ac:dyDescent="0.25">
      <c r="A41" s="22"/>
      <c r="B41" s="553" t="s">
        <v>129</v>
      </c>
      <c r="C41" s="553"/>
      <c r="D41" s="553"/>
      <c r="E41" s="553"/>
      <c r="F41" s="553"/>
      <c r="G41" s="553"/>
      <c r="H41" s="553"/>
      <c r="I41" s="553"/>
      <c r="J41" s="553"/>
      <c r="K41" s="553"/>
      <c r="L41" s="553"/>
      <c r="M41" s="553"/>
      <c r="N41" s="553"/>
      <c r="O41" s="553"/>
      <c r="P41" s="553"/>
      <c r="Q41" s="553"/>
      <c r="Z41" s="553" t="s">
        <v>133</v>
      </c>
      <c r="AA41" s="553"/>
      <c r="AB41" s="553"/>
      <c r="AC41" s="553"/>
      <c r="AD41" s="553"/>
      <c r="AE41" s="553"/>
      <c r="AF41" s="22"/>
      <c r="AG41" s="22"/>
      <c r="AH41" s="22"/>
      <c r="AI41" s="22"/>
    </row>
    <row r="42" spans="1:35" x14ac:dyDescent="0.25">
      <c r="A42" s="22"/>
      <c r="B42" s="551"/>
      <c r="C42" s="551"/>
      <c r="D42" s="551"/>
      <c r="E42" s="551"/>
      <c r="F42" s="551"/>
      <c r="G42" s="551"/>
      <c r="H42" s="551"/>
      <c r="I42" s="551"/>
      <c r="J42" s="551"/>
      <c r="K42" s="551"/>
      <c r="L42" s="551"/>
      <c r="M42" s="551"/>
      <c r="N42" s="551"/>
      <c r="O42" s="551"/>
      <c r="P42" s="551"/>
      <c r="Z42" s="556" t="s">
        <v>706</v>
      </c>
      <c r="AA42" s="556"/>
      <c r="AB42" s="556"/>
      <c r="AC42" s="556"/>
      <c r="AD42" s="556"/>
      <c r="AE42" s="556"/>
      <c r="AF42" s="22"/>
      <c r="AG42" s="22"/>
      <c r="AH42" s="22"/>
      <c r="AI42" s="22"/>
    </row>
    <row r="43" spans="1:35" x14ac:dyDescent="0.25">
      <c r="A43" s="22"/>
      <c r="B43" s="551"/>
      <c r="C43" s="551"/>
      <c r="D43" s="551"/>
      <c r="E43" s="551"/>
      <c r="F43" s="551"/>
      <c r="G43" s="551"/>
      <c r="H43" s="551"/>
      <c r="I43" s="551"/>
      <c r="J43" s="551"/>
      <c r="K43" s="551"/>
      <c r="L43" s="551"/>
      <c r="M43" s="551"/>
      <c r="N43" s="551"/>
      <c r="O43" s="551"/>
      <c r="P43" s="551"/>
      <c r="Z43" s="556" t="s">
        <v>117</v>
      </c>
      <c r="AA43" s="556"/>
      <c r="AB43" s="556"/>
      <c r="AC43" s="556"/>
      <c r="AD43" s="556"/>
      <c r="AE43" s="556"/>
      <c r="AF43" s="22"/>
      <c r="AG43" s="22"/>
      <c r="AH43" s="22"/>
      <c r="AI43" s="22"/>
    </row>
    <row r="44" spans="1:35" x14ac:dyDescent="0.25">
      <c r="B44" s="551"/>
      <c r="C44" s="551"/>
      <c r="D44" s="551"/>
      <c r="E44" s="551"/>
      <c r="F44" s="551"/>
      <c r="G44" s="551"/>
      <c r="H44" s="551"/>
      <c r="I44" s="551"/>
      <c r="J44" s="551"/>
      <c r="K44" s="551"/>
      <c r="L44" s="551"/>
      <c r="M44" s="551"/>
      <c r="N44" s="551"/>
      <c r="O44" s="551"/>
      <c r="P44" s="551"/>
      <c r="AA44" s="552"/>
      <c r="AB44" s="552"/>
      <c r="AC44" s="552"/>
      <c r="AD44" s="552"/>
      <c r="AE44" s="552"/>
    </row>
  </sheetData>
  <mergeCells count="15">
    <mergeCell ref="B7:AE7"/>
    <mergeCell ref="B23:AE26"/>
    <mergeCell ref="B28:AE30"/>
    <mergeCell ref="Z34:AE34"/>
    <mergeCell ref="Z36:AE36"/>
    <mergeCell ref="B44:P44"/>
    <mergeCell ref="AA44:AE44"/>
    <mergeCell ref="B41:Q41"/>
    <mergeCell ref="B36:Q36"/>
    <mergeCell ref="B10:AE11"/>
    <mergeCell ref="Z41:AE41"/>
    <mergeCell ref="B42:P42"/>
    <mergeCell ref="Z42:AE42"/>
    <mergeCell ref="B43:P43"/>
    <mergeCell ref="Z43:AE43"/>
  </mergeCells>
  <printOptions horizontalCentered="1"/>
  <pageMargins left="0.5" right="0.31496062992125984" top="0.74803149606299213" bottom="0.74803149606299213" header="0.31496062992125984" footer="0.31496062992125984"/>
  <pageSetup paperSize="9" scale="90" orientation="portrait" horizontalDpi="4294967293" r:id="rId1"/>
  <drawing r:id="rId2"/>
  <legacyDrawing r:id="rId3"/>
  <oleObjects>
    <mc:AlternateContent xmlns:mc="http://schemas.openxmlformats.org/markup-compatibility/2006">
      <mc:Choice Requires="x14">
        <oleObject progId="CorelDraw.Graphic.11" shapeId="3074" r:id="rId4">
          <objectPr defaultSize="0" autoPict="0" r:id="rId5">
            <anchor moveWithCells="1" sizeWithCells="1">
              <from>
                <xdr:col>0</xdr:col>
                <xdr:colOff>0</xdr:colOff>
                <xdr:row>22</xdr:row>
                <xdr:rowOff>0</xdr:rowOff>
              </from>
              <to>
                <xdr:col>32</xdr:col>
                <xdr:colOff>9525</xdr:colOff>
                <xdr:row>22</xdr:row>
                <xdr:rowOff>0</xdr:rowOff>
              </to>
            </anchor>
          </objectPr>
        </oleObject>
      </mc:Choice>
      <mc:Fallback>
        <oleObject progId="CorelDraw.Graphic.11" shapeId="3074" r:id="rId4"/>
      </mc:Fallback>
    </mc:AlternateContent>
    <mc:AlternateContent xmlns:mc="http://schemas.openxmlformats.org/markup-compatibility/2006">
      <mc:Choice Requires="x14">
        <oleObject progId="CorelDraw.Graphic.11" shapeId="3075" r:id="rId6">
          <objectPr defaultSize="0" autoPict="0" r:id="rId5">
            <anchor moveWithCells="1" sizeWithCells="1">
              <from>
                <xdr:col>0</xdr:col>
                <xdr:colOff>19050</xdr:colOff>
                <xdr:row>22</xdr:row>
                <xdr:rowOff>0</xdr:rowOff>
              </from>
              <to>
                <xdr:col>32</xdr:col>
                <xdr:colOff>19050</xdr:colOff>
                <xdr:row>22</xdr:row>
                <xdr:rowOff>0</xdr:rowOff>
              </to>
            </anchor>
          </objectPr>
        </oleObject>
      </mc:Choice>
      <mc:Fallback>
        <oleObject progId="CorelDraw.Graphic.11" shapeId="3075" r:id="rId6"/>
      </mc:Fallback>
    </mc:AlternateContent>
    <mc:AlternateContent xmlns:mc="http://schemas.openxmlformats.org/markup-compatibility/2006">
      <mc:Choice Requires="x14">
        <oleObject progId="CorelDraw.Graphic.11" shapeId="3076" r:id="rId7">
          <objectPr defaultSize="0" autoPict="0" r:id="rId5">
            <anchor moveWithCells="1" sizeWithCells="1">
              <from>
                <xdr:col>0</xdr:col>
                <xdr:colOff>0</xdr:colOff>
                <xdr:row>22</xdr:row>
                <xdr:rowOff>0</xdr:rowOff>
              </from>
              <to>
                <xdr:col>32</xdr:col>
                <xdr:colOff>9525</xdr:colOff>
                <xdr:row>22</xdr:row>
                <xdr:rowOff>0</xdr:rowOff>
              </to>
            </anchor>
          </objectPr>
        </oleObject>
      </mc:Choice>
      <mc:Fallback>
        <oleObject progId="CorelDraw.Graphic.11" shapeId="3076" r:id="rId7"/>
      </mc:Fallback>
    </mc:AlternateContent>
  </oleObjec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U87"/>
  <sheetViews>
    <sheetView view="pageBreakPreview" topLeftCell="A48" zoomScaleSheetLayoutView="100" workbookViewId="0">
      <selection activeCell="K75" sqref="K75"/>
    </sheetView>
  </sheetViews>
  <sheetFormatPr defaultColWidth="9.140625" defaultRowHeight="15" x14ac:dyDescent="0.25"/>
  <cols>
    <col min="1" max="1" width="3.42578125" style="1" customWidth="1"/>
    <col min="2" max="2" width="2.7109375" style="1" customWidth="1"/>
    <col min="3" max="6" width="5.5703125" style="1" customWidth="1"/>
    <col min="7" max="7" width="6.5703125" style="1" customWidth="1"/>
    <col min="8" max="8" width="10.28515625" style="1" customWidth="1"/>
    <col min="9" max="10" width="3.5703125" style="1" customWidth="1"/>
    <col min="11" max="13" width="5.5703125" style="1" customWidth="1"/>
    <col min="14" max="14" width="8.5703125" style="1" customWidth="1"/>
    <col min="15" max="16" width="4.7109375" style="1" customWidth="1"/>
    <col min="17" max="17" width="2.5703125" style="1" customWidth="1"/>
    <col min="18" max="18" width="18.28515625" style="135" customWidth="1"/>
    <col min="19" max="16384" width="9.140625" style="1"/>
  </cols>
  <sheetData>
    <row r="1" spans="1:18" s="3" customFormat="1" ht="18.75" x14ac:dyDescent="0.3">
      <c r="A1" s="4"/>
      <c r="B1" s="4"/>
      <c r="C1" s="591"/>
      <c r="D1" s="591"/>
      <c r="E1" s="591"/>
      <c r="F1" s="591"/>
      <c r="G1" s="591"/>
      <c r="H1" s="591"/>
      <c r="I1" s="591"/>
      <c r="J1" s="591"/>
      <c r="K1" s="591"/>
      <c r="L1" s="591"/>
      <c r="M1" s="591"/>
      <c r="N1" s="591"/>
      <c r="O1" s="591"/>
      <c r="P1" s="591"/>
      <c r="Q1" s="4"/>
      <c r="R1" s="132"/>
    </row>
    <row r="2" spans="1:18" s="3" customFormat="1" ht="18.75" customHeight="1" x14ac:dyDescent="0.3">
      <c r="A2" s="4"/>
      <c r="B2" s="4"/>
      <c r="C2" s="589" t="s">
        <v>415</v>
      </c>
      <c r="D2" s="589"/>
      <c r="E2" s="589"/>
      <c r="F2" s="589"/>
      <c r="G2" s="589"/>
      <c r="H2" s="589"/>
      <c r="I2" s="589"/>
      <c r="J2" s="589"/>
      <c r="K2" s="589"/>
      <c r="L2" s="589"/>
      <c r="M2" s="589"/>
      <c r="N2" s="589"/>
      <c r="O2" s="589"/>
      <c r="P2" s="589"/>
      <c r="Q2" s="4"/>
      <c r="R2" s="132"/>
    </row>
    <row r="3" spans="1:18" s="3" customFormat="1" ht="18.75" customHeight="1" x14ac:dyDescent="0.3">
      <c r="A3" s="4"/>
      <c r="B3" s="4"/>
      <c r="C3" s="589"/>
      <c r="D3" s="589"/>
      <c r="E3" s="589"/>
      <c r="F3" s="589"/>
      <c r="G3" s="589"/>
      <c r="H3" s="589"/>
      <c r="I3" s="589"/>
      <c r="J3" s="589"/>
      <c r="K3" s="589"/>
      <c r="L3" s="589"/>
      <c r="M3" s="589"/>
      <c r="N3" s="589"/>
      <c r="O3" s="589"/>
      <c r="P3" s="589"/>
      <c r="Q3" s="4"/>
      <c r="R3" s="132"/>
    </row>
    <row r="4" spans="1:18" s="3" customFormat="1" ht="18.75" customHeight="1" x14ac:dyDescent="0.3">
      <c r="A4" s="4"/>
      <c r="B4" s="4"/>
      <c r="C4" s="590" t="s">
        <v>99</v>
      </c>
      <c r="D4" s="590"/>
      <c r="E4" s="590"/>
      <c r="F4" s="590"/>
      <c r="G4" s="590"/>
      <c r="H4" s="590"/>
      <c r="I4" s="590"/>
      <c r="J4" s="590"/>
      <c r="K4" s="590"/>
      <c r="L4" s="590"/>
      <c r="M4" s="590"/>
      <c r="N4" s="590"/>
      <c r="O4" s="590"/>
      <c r="P4" s="590"/>
      <c r="Q4" s="4"/>
      <c r="R4" s="132"/>
    </row>
    <row r="5" spans="1:18" s="3" customFormat="1" ht="18.75" customHeight="1" x14ac:dyDescent="0.3">
      <c r="A5" s="4"/>
      <c r="B5" s="4"/>
      <c r="C5" s="590"/>
      <c r="D5" s="590"/>
      <c r="E5" s="590"/>
      <c r="F5" s="590"/>
      <c r="G5" s="590"/>
      <c r="H5" s="590"/>
      <c r="I5" s="590"/>
      <c r="J5" s="590"/>
      <c r="K5" s="590"/>
      <c r="L5" s="590"/>
      <c r="M5" s="590"/>
      <c r="N5" s="590"/>
      <c r="O5" s="590"/>
      <c r="P5" s="590"/>
      <c r="Q5" s="4"/>
      <c r="R5" s="132"/>
    </row>
    <row r="6" spans="1:18" s="3" customFormat="1" ht="18.75" x14ac:dyDescent="0.3">
      <c r="A6" s="4"/>
      <c r="B6" s="4"/>
      <c r="C6" s="591"/>
      <c r="D6" s="591"/>
      <c r="E6" s="591"/>
      <c r="F6" s="591"/>
      <c r="G6" s="591"/>
      <c r="H6" s="591"/>
      <c r="I6" s="591"/>
      <c r="J6" s="591"/>
      <c r="K6" s="591"/>
      <c r="L6" s="591"/>
      <c r="M6" s="591"/>
      <c r="N6" s="591"/>
      <c r="O6" s="591"/>
      <c r="P6" s="591"/>
      <c r="Q6" s="4"/>
      <c r="R6" s="132"/>
    </row>
    <row r="7" spans="1:18" s="3" customFormat="1" ht="20.100000000000001" customHeight="1" x14ac:dyDescent="0.3">
      <c r="A7" s="4"/>
      <c r="B7" s="4"/>
      <c r="C7" s="4"/>
      <c r="D7" s="4"/>
      <c r="E7" s="4"/>
      <c r="F7" s="4"/>
      <c r="G7" s="4"/>
      <c r="H7" s="4"/>
      <c r="I7" s="4"/>
      <c r="J7" s="4"/>
      <c r="K7" s="4"/>
      <c r="L7" s="4"/>
      <c r="M7" s="4"/>
      <c r="N7" s="4"/>
      <c r="O7" s="4"/>
      <c r="P7" s="4"/>
      <c r="Q7" s="4"/>
      <c r="R7" s="132"/>
    </row>
    <row r="8" spans="1:18" s="3" customFormat="1" ht="20.100000000000001" customHeight="1" x14ac:dyDescent="0.3">
      <c r="A8" s="4"/>
      <c r="B8" s="4"/>
      <c r="C8" s="599" t="s">
        <v>8</v>
      </c>
      <c r="D8" s="599" t="s">
        <v>478</v>
      </c>
      <c r="E8" s="599"/>
      <c r="F8" s="599"/>
      <c r="G8" s="599"/>
      <c r="H8" s="599"/>
      <c r="I8" s="599" t="s">
        <v>479</v>
      </c>
      <c r="J8" s="599"/>
      <c r="K8" s="599"/>
      <c r="L8" s="599"/>
      <c r="M8" s="599"/>
      <c r="N8" s="599"/>
      <c r="O8" s="599" t="s">
        <v>6</v>
      </c>
      <c r="P8" s="599"/>
      <c r="Q8" s="4"/>
      <c r="R8" s="132"/>
    </row>
    <row r="9" spans="1:18" s="3" customFormat="1" ht="20.100000000000001" customHeight="1" x14ac:dyDescent="0.3">
      <c r="A9" s="4"/>
      <c r="B9" s="4"/>
      <c r="C9" s="599"/>
      <c r="D9" s="599"/>
      <c r="E9" s="599"/>
      <c r="F9" s="599"/>
      <c r="G9" s="599"/>
      <c r="H9" s="599"/>
      <c r="I9" s="599"/>
      <c r="J9" s="599"/>
      <c r="K9" s="599"/>
      <c r="L9" s="599"/>
      <c r="M9" s="599"/>
      <c r="N9" s="599"/>
      <c r="O9" s="599"/>
      <c r="P9" s="599"/>
      <c r="Q9" s="4"/>
      <c r="R9" s="132"/>
    </row>
    <row r="10" spans="1:18" s="3" customFormat="1" ht="17.100000000000001" customHeight="1" x14ac:dyDescent="0.3">
      <c r="A10" s="4"/>
      <c r="B10" s="4"/>
      <c r="C10" s="141">
        <v>1</v>
      </c>
      <c r="D10" s="593">
        <v>2</v>
      </c>
      <c r="E10" s="593"/>
      <c r="F10" s="593"/>
      <c r="G10" s="593"/>
      <c r="H10" s="593"/>
      <c r="I10" s="593">
        <v>3</v>
      </c>
      <c r="J10" s="593"/>
      <c r="K10" s="593"/>
      <c r="L10" s="593"/>
      <c r="M10" s="593"/>
      <c r="N10" s="593"/>
      <c r="O10" s="593">
        <v>4</v>
      </c>
      <c r="P10" s="593"/>
      <c r="Q10" s="4"/>
      <c r="R10" s="132"/>
    </row>
    <row r="11" spans="1:18" s="3" customFormat="1" ht="5.0999999999999996" customHeight="1" x14ac:dyDescent="0.3">
      <c r="A11" s="4"/>
      <c r="B11" s="4"/>
      <c r="C11" s="142"/>
      <c r="D11" s="142"/>
      <c r="E11" s="142"/>
      <c r="F11" s="142"/>
      <c r="G11" s="142"/>
      <c r="H11" s="142"/>
      <c r="I11" s="142"/>
      <c r="J11" s="142"/>
      <c r="K11" s="142"/>
      <c r="L11" s="142"/>
      <c r="M11" s="142"/>
      <c r="N11" s="142"/>
      <c r="O11" s="142"/>
      <c r="P11" s="142"/>
      <c r="Q11" s="4"/>
      <c r="R11" s="132"/>
    </row>
    <row r="12" spans="1:18" s="3" customFormat="1" ht="39.950000000000003" customHeight="1" x14ac:dyDescent="0.3">
      <c r="A12" s="4"/>
      <c r="B12" s="4"/>
      <c r="C12" s="143" t="s">
        <v>131</v>
      </c>
      <c r="D12" s="594" t="s">
        <v>474</v>
      </c>
      <c r="E12" s="594"/>
      <c r="F12" s="594"/>
      <c r="G12" s="594"/>
      <c r="H12" s="594"/>
      <c r="I12" s="594" t="s">
        <v>469</v>
      </c>
      <c r="J12" s="594"/>
      <c r="K12" s="594"/>
      <c r="L12" s="594"/>
      <c r="M12" s="594"/>
      <c r="N12" s="594"/>
      <c r="O12" s="595" t="s">
        <v>213</v>
      </c>
      <c r="P12" s="596"/>
      <c r="Q12" s="16"/>
      <c r="R12" s="132"/>
    </row>
    <row r="13" spans="1:18" s="3" customFormat="1" ht="39.950000000000003" customHeight="1" x14ac:dyDescent="0.3">
      <c r="A13" s="4"/>
      <c r="B13" s="4"/>
      <c r="C13" s="144" t="s">
        <v>56</v>
      </c>
      <c r="D13" s="594" t="s">
        <v>475</v>
      </c>
      <c r="E13" s="594"/>
      <c r="F13" s="594"/>
      <c r="G13" s="594"/>
      <c r="H13" s="594"/>
      <c r="I13" s="594" t="s">
        <v>470</v>
      </c>
      <c r="J13" s="594"/>
      <c r="K13" s="594"/>
      <c r="L13" s="594"/>
      <c r="M13" s="594"/>
      <c r="N13" s="594"/>
      <c r="O13" s="595" t="s">
        <v>213</v>
      </c>
      <c r="P13" s="596"/>
      <c r="Q13" s="16"/>
      <c r="R13" s="132"/>
    </row>
    <row r="14" spans="1:18" s="3" customFormat="1" ht="39.950000000000003" customHeight="1" x14ac:dyDescent="0.3">
      <c r="A14" s="4"/>
      <c r="B14" s="4"/>
      <c r="C14" s="144" t="s">
        <v>57</v>
      </c>
      <c r="D14" s="594" t="s">
        <v>476</v>
      </c>
      <c r="E14" s="594"/>
      <c r="F14" s="594"/>
      <c r="G14" s="594"/>
      <c r="H14" s="594"/>
      <c r="I14" s="594" t="s">
        <v>471</v>
      </c>
      <c r="J14" s="594"/>
      <c r="K14" s="594"/>
      <c r="L14" s="594"/>
      <c r="M14" s="594"/>
      <c r="N14" s="594"/>
      <c r="O14" s="597" t="s">
        <v>214</v>
      </c>
      <c r="P14" s="598"/>
      <c r="Q14" s="16"/>
      <c r="R14" s="132"/>
    </row>
    <row r="15" spans="1:18" s="3" customFormat="1" ht="50.1" customHeight="1" x14ac:dyDescent="0.3">
      <c r="A15" s="4"/>
      <c r="B15" s="4"/>
      <c r="C15" s="144" t="s">
        <v>58</v>
      </c>
      <c r="D15" s="594" t="s">
        <v>477</v>
      </c>
      <c r="E15" s="594"/>
      <c r="F15" s="594"/>
      <c r="G15" s="594"/>
      <c r="H15" s="594"/>
      <c r="I15" s="594" t="s">
        <v>472</v>
      </c>
      <c r="J15" s="594"/>
      <c r="K15" s="594"/>
      <c r="L15" s="594"/>
      <c r="M15" s="594"/>
      <c r="N15" s="594"/>
      <c r="O15" s="597" t="s">
        <v>214</v>
      </c>
      <c r="P15" s="596"/>
      <c r="Q15" s="16"/>
      <c r="R15" s="132"/>
    </row>
    <row r="16" spans="1:18" s="3" customFormat="1" ht="39.950000000000003" customHeight="1" x14ac:dyDescent="0.3">
      <c r="A16" s="4"/>
      <c r="B16" s="4"/>
      <c r="C16" s="144" t="s">
        <v>70</v>
      </c>
      <c r="D16" s="594" t="s">
        <v>52</v>
      </c>
      <c r="E16" s="594"/>
      <c r="F16" s="594"/>
      <c r="G16" s="594"/>
      <c r="H16" s="594"/>
      <c r="I16" s="594" t="s">
        <v>473</v>
      </c>
      <c r="J16" s="594"/>
      <c r="K16" s="594"/>
      <c r="L16" s="594"/>
      <c r="M16" s="594"/>
      <c r="N16" s="594"/>
      <c r="O16" s="595" t="s">
        <v>213</v>
      </c>
      <c r="P16" s="596"/>
      <c r="Q16" s="16"/>
      <c r="R16" s="132"/>
    </row>
    <row r="17" spans="1:18" s="3" customFormat="1" ht="16.5" x14ac:dyDescent="0.3">
      <c r="A17" s="4"/>
      <c r="B17" s="4"/>
      <c r="C17" s="5"/>
      <c r="D17" s="6"/>
      <c r="E17" s="6"/>
      <c r="F17" s="6"/>
      <c r="G17" s="6"/>
      <c r="H17" s="6"/>
      <c r="I17" s="7"/>
      <c r="J17" s="7"/>
      <c r="K17" s="6"/>
      <c r="L17" s="6"/>
      <c r="M17" s="6"/>
      <c r="N17" s="6"/>
      <c r="O17" s="8"/>
      <c r="P17" s="8"/>
      <c r="Q17" s="4"/>
      <c r="R17" s="132"/>
    </row>
    <row r="18" spans="1:18" s="10" customFormat="1" ht="16.5" x14ac:dyDescent="0.3">
      <c r="C18" s="9"/>
      <c r="D18" s="581" t="s">
        <v>60</v>
      </c>
      <c r="E18" s="581"/>
      <c r="F18" s="581"/>
      <c r="G18" s="581"/>
      <c r="H18" s="581"/>
      <c r="I18" s="581"/>
      <c r="J18" s="9"/>
      <c r="K18" s="581" t="s">
        <v>128</v>
      </c>
      <c r="L18" s="581"/>
      <c r="M18" s="581"/>
      <c r="N18" s="586"/>
      <c r="O18" s="586"/>
      <c r="P18" s="586"/>
      <c r="R18" s="133"/>
    </row>
    <row r="19" spans="1:18" s="12" customFormat="1" ht="12.75" x14ac:dyDescent="0.2">
      <c r="A19" s="11"/>
      <c r="B19" s="11"/>
      <c r="C19" s="11"/>
      <c r="D19" s="11"/>
      <c r="E19" s="11"/>
      <c r="F19" s="11"/>
      <c r="G19" s="11"/>
      <c r="H19" s="11"/>
      <c r="I19" s="11"/>
      <c r="J19" s="11"/>
      <c r="K19" s="11"/>
      <c r="L19" s="11"/>
      <c r="M19" s="11"/>
      <c r="N19" s="11"/>
      <c r="O19" s="11"/>
      <c r="P19" s="11"/>
      <c r="Q19" s="11"/>
      <c r="R19" s="134"/>
    </row>
    <row r="20" spans="1:18" s="12" customFormat="1" ht="12.75" x14ac:dyDescent="0.2">
      <c r="A20" s="11"/>
      <c r="B20" s="11"/>
      <c r="C20" s="13" t="s">
        <v>55</v>
      </c>
      <c r="D20" s="543" t="s">
        <v>139</v>
      </c>
      <c r="E20" s="543"/>
      <c r="F20" s="543"/>
      <c r="G20" s="543"/>
      <c r="H20" s="543"/>
      <c r="I20" s="543"/>
      <c r="J20" s="17"/>
      <c r="K20" s="542">
        <v>1487010525</v>
      </c>
      <c r="L20" s="542"/>
      <c r="M20" s="542"/>
      <c r="N20" s="18"/>
      <c r="O20" s="11"/>
      <c r="P20" s="11"/>
      <c r="Q20" s="11"/>
      <c r="R20" s="134"/>
    </row>
    <row r="21" spans="1:18" s="12" customFormat="1" ht="12.75" customHeight="1" x14ac:dyDescent="0.2">
      <c r="A21" s="11"/>
      <c r="B21" s="11"/>
      <c r="C21" s="13" t="s">
        <v>56</v>
      </c>
      <c r="D21" s="544" t="s">
        <v>140</v>
      </c>
      <c r="E21" s="544"/>
      <c r="F21" s="544"/>
      <c r="G21" s="544"/>
      <c r="H21" s="544"/>
      <c r="I21" s="544"/>
      <c r="J21" s="19"/>
      <c r="K21" s="542">
        <v>1474782500</v>
      </c>
      <c r="L21" s="542"/>
      <c r="M21" s="542"/>
      <c r="N21" s="18"/>
      <c r="O21" s="11"/>
      <c r="P21" s="11"/>
      <c r="Q21" s="11"/>
      <c r="R21" s="134"/>
    </row>
    <row r="22" spans="1:18" s="12" customFormat="1" ht="12.75" x14ac:dyDescent="0.2">
      <c r="A22" s="11"/>
      <c r="B22" s="11"/>
      <c r="C22" s="13"/>
      <c r="D22" s="544"/>
      <c r="E22" s="544"/>
      <c r="F22" s="544"/>
      <c r="G22" s="544"/>
      <c r="H22" s="544"/>
      <c r="I22" s="544"/>
      <c r="J22" s="19"/>
      <c r="K22" s="542"/>
      <c r="L22" s="542"/>
      <c r="M22" s="542"/>
      <c r="N22" s="18"/>
      <c r="O22" s="11"/>
      <c r="P22" s="11"/>
      <c r="Q22" s="11"/>
      <c r="R22" s="134"/>
    </row>
    <row r="23" spans="1:18" s="12" customFormat="1" ht="12.75" customHeight="1" x14ac:dyDescent="0.2">
      <c r="A23" s="11"/>
      <c r="B23" s="11"/>
      <c r="C23" s="13" t="s">
        <v>57</v>
      </c>
      <c r="D23" s="544" t="s">
        <v>141</v>
      </c>
      <c r="E23" s="544"/>
      <c r="F23" s="544"/>
      <c r="G23" s="544"/>
      <c r="H23" s="544"/>
      <c r="I23" s="544"/>
      <c r="J23" s="19"/>
      <c r="K23" s="542">
        <v>80200000</v>
      </c>
      <c r="L23" s="542"/>
      <c r="M23" s="542"/>
      <c r="N23" s="18"/>
      <c r="O23" s="11"/>
      <c r="P23" s="11"/>
      <c r="Q23" s="11"/>
      <c r="R23" s="134"/>
    </row>
    <row r="24" spans="1:18" x14ac:dyDescent="0.25">
      <c r="A24" s="2"/>
      <c r="B24" s="2"/>
      <c r="C24" s="2"/>
      <c r="D24" s="544"/>
      <c r="E24" s="544"/>
      <c r="F24" s="544"/>
      <c r="G24" s="544"/>
      <c r="H24" s="544"/>
      <c r="I24" s="544"/>
      <c r="J24" s="19"/>
      <c r="K24" s="20"/>
      <c r="L24" s="20"/>
      <c r="M24" s="20"/>
      <c r="N24" s="20"/>
      <c r="O24" s="2"/>
      <c r="P24" s="2"/>
      <c r="Q24" s="2"/>
    </row>
    <row r="25" spans="1:18" x14ac:dyDescent="0.25">
      <c r="A25" s="2"/>
      <c r="B25" s="2"/>
      <c r="C25" s="13" t="s">
        <v>58</v>
      </c>
      <c r="D25" s="544" t="s">
        <v>142</v>
      </c>
      <c r="E25" s="544"/>
      <c r="F25" s="544"/>
      <c r="G25" s="544"/>
      <c r="H25" s="544"/>
      <c r="I25" s="544"/>
      <c r="J25" s="19"/>
      <c r="K25" s="542">
        <v>24850000</v>
      </c>
      <c r="L25" s="542"/>
      <c r="M25" s="542"/>
      <c r="N25" s="20"/>
      <c r="O25" s="2"/>
      <c r="P25" s="2"/>
      <c r="Q25" s="2"/>
    </row>
    <row r="26" spans="1:18" x14ac:dyDescent="0.25">
      <c r="A26" s="2"/>
      <c r="B26" s="2"/>
      <c r="C26" s="2"/>
      <c r="D26" s="544"/>
      <c r="E26" s="544"/>
      <c r="F26" s="544"/>
      <c r="G26" s="544"/>
      <c r="H26" s="544"/>
      <c r="I26" s="544"/>
      <c r="J26" s="19"/>
      <c r="K26" s="20"/>
      <c r="L26" s="20"/>
      <c r="M26" s="20"/>
      <c r="N26" s="20"/>
      <c r="O26" s="2"/>
      <c r="P26" s="2"/>
      <c r="Q26" s="2"/>
    </row>
    <row r="27" spans="1:18" x14ac:dyDescent="0.25">
      <c r="A27" s="2"/>
      <c r="B27" s="2"/>
      <c r="C27" s="13" t="s">
        <v>70</v>
      </c>
      <c r="D27" s="544" t="s">
        <v>132</v>
      </c>
      <c r="E27" s="544"/>
      <c r="F27" s="544"/>
      <c r="G27" s="544"/>
      <c r="H27" s="544"/>
      <c r="I27" s="544"/>
      <c r="J27" s="19"/>
      <c r="K27" s="542">
        <v>3125731000</v>
      </c>
      <c r="L27" s="542"/>
      <c r="M27" s="542"/>
      <c r="N27" s="59"/>
      <c r="O27" s="2"/>
      <c r="P27" s="2"/>
      <c r="Q27" s="2"/>
    </row>
    <row r="28" spans="1:18" x14ac:dyDescent="0.25">
      <c r="A28" s="2"/>
      <c r="B28" s="2"/>
      <c r="C28" s="2"/>
      <c r="D28" s="544"/>
      <c r="E28" s="544"/>
      <c r="F28" s="544"/>
      <c r="G28" s="544"/>
      <c r="H28" s="544"/>
      <c r="I28" s="544"/>
      <c r="J28" s="19"/>
      <c r="K28" s="20"/>
      <c r="L28" s="20"/>
      <c r="M28" s="20"/>
      <c r="N28" s="20"/>
      <c r="O28" s="2"/>
      <c r="P28" s="2"/>
      <c r="Q28" s="2"/>
    </row>
    <row r="29" spans="1:18" x14ac:dyDescent="0.25">
      <c r="A29" s="2"/>
      <c r="B29" s="2"/>
      <c r="C29" s="2"/>
      <c r="D29" s="19"/>
      <c r="E29" s="19"/>
      <c r="F29" s="19"/>
      <c r="G29" s="19"/>
      <c r="H29" s="19"/>
      <c r="I29" s="19"/>
      <c r="J29" s="19"/>
      <c r="K29" s="20"/>
      <c r="L29" s="20"/>
      <c r="M29" s="20"/>
      <c r="N29" s="20"/>
      <c r="O29" s="2"/>
      <c r="P29" s="2"/>
      <c r="Q29" s="2"/>
    </row>
    <row r="30" spans="1:18" x14ac:dyDescent="0.25">
      <c r="A30" s="2"/>
      <c r="B30" s="2"/>
      <c r="C30" s="2"/>
      <c r="D30" s="15"/>
      <c r="E30" s="15"/>
      <c r="F30" s="15"/>
      <c r="G30" s="15"/>
      <c r="H30" s="15"/>
      <c r="I30" s="15"/>
      <c r="J30" s="15"/>
      <c r="K30" s="2"/>
      <c r="L30" s="2"/>
      <c r="M30" s="2"/>
      <c r="N30" s="2"/>
      <c r="O30" s="2"/>
      <c r="P30" s="2"/>
      <c r="Q30" s="2"/>
    </row>
    <row r="31" spans="1:18" x14ac:dyDescent="0.25">
      <c r="A31" s="2"/>
      <c r="B31" s="2"/>
      <c r="C31" s="2"/>
      <c r="D31" s="15"/>
      <c r="E31" s="15"/>
      <c r="F31" s="15"/>
      <c r="G31" s="15"/>
      <c r="H31" s="15"/>
      <c r="I31" s="15"/>
      <c r="J31" s="15"/>
      <c r="K31" s="2"/>
      <c r="L31" s="2"/>
      <c r="M31" s="2"/>
      <c r="N31" s="2"/>
      <c r="O31" s="2"/>
      <c r="P31" s="2"/>
      <c r="Q31" s="2"/>
    </row>
    <row r="32" spans="1:18" ht="16.5" x14ac:dyDescent="0.3">
      <c r="A32" s="2"/>
      <c r="B32" s="4"/>
      <c r="C32" s="4"/>
      <c r="D32" s="4"/>
      <c r="E32" s="4"/>
      <c r="F32" s="4"/>
      <c r="G32" s="4"/>
      <c r="H32" s="4"/>
      <c r="I32" s="4"/>
      <c r="J32" s="4"/>
      <c r="K32" s="4"/>
      <c r="L32" s="4"/>
      <c r="M32" s="4" t="s">
        <v>414</v>
      </c>
      <c r="N32" s="4"/>
      <c r="O32" s="2"/>
      <c r="P32" s="2"/>
      <c r="Q32" s="2"/>
    </row>
    <row r="33" spans="1:17" ht="16.5" x14ac:dyDescent="0.3">
      <c r="A33" s="2"/>
      <c r="B33" s="4"/>
      <c r="C33" s="4"/>
      <c r="D33" s="4"/>
      <c r="E33" s="4"/>
      <c r="F33" s="4"/>
      <c r="G33" s="4"/>
      <c r="H33" s="4"/>
      <c r="I33" s="4"/>
      <c r="J33" s="4"/>
      <c r="K33" s="4"/>
      <c r="L33" s="4"/>
      <c r="M33" s="4"/>
      <c r="N33" s="4"/>
      <c r="O33" s="2"/>
      <c r="P33" s="2"/>
      <c r="Q33" s="2"/>
    </row>
    <row r="34" spans="1:17" ht="16.5" x14ac:dyDescent="0.3">
      <c r="A34" s="2"/>
      <c r="B34" s="4"/>
      <c r="C34" s="4"/>
      <c r="D34" s="581" t="s">
        <v>126</v>
      </c>
      <c r="E34" s="581"/>
      <c r="F34" s="581"/>
      <c r="G34" s="581"/>
      <c r="H34" s="4"/>
      <c r="I34" s="4"/>
      <c r="J34" s="4"/>
      <c r="K34" s="4"/>
      <c r="L34" s="4"/>
      <c r="M34" s="14" t="s">
        <v>24</v>
      </c>
      <c r="N34" s="4"/>
      <c r="O34" s="2"/>
      <c r="P34" s="2"/>
      <c r="Q34" s="2"/>
    </row>
    <row r="35" spans="1:17" ht="16.5" x14ac:dyDescent="0.3">
      <c r="A35" s="2"/>
      <c r="B35" s="4"/>
      <c r="C35" s="4"/>
      <c r="D35" s="14"/>
      <c r="E35" s="4"/>
      <c r="F35" s="4"/>
      <c r="G35" s="4"/>
      <c r="H35" s="4"/>
      <c r="I35" s="4"/>
      <c r="J35" s="4"/>
      <c r="K35" s="4"/>
      <c r="L35" s="4"/>
      <c r="M35" s="14"/>
      <c r="N35" s="4"/>
      <c r="O35" s="2"/>
      <c r="P35" s="2"/>
      <c r="Q35" s="2"/>
    </row>
    <row r="36" spans="1:17" ht="16.5" x14ac:dyDescent="0.3">
      <c r="A36" s="2"/>
      <c r="B36" s="4"/>
      <c r="C36" s="4"/>
      <c r="D36" s="14"/>
      <c r="E36" s="4"/>
      <c r="F36" s="4"/>
      <c r="G36" s="4"/>
      <c r="H36" s="4"/>
      <c r="I36" s="4"/>
      <c r="J36" s="4"/>
      <c r="K36" s="4"/>
      <c r="L36" s="4"/>
      <c r="M36" s="14"/>
      <c r="N36" s="4"/>
      <c r="O36" s="2"/>
      <c r="P36" s="2"/>
      <c r="Q36" s="2"/>
    </row>
    <row r="37" spans="1:17" ht="16.5" x14ac:dyDescent="0.3">
      <c r="A37" s="2"/>
      <c r="B37" s="4"/>
      <c r="C37" s="4"/>
      <c r="D37" s="14"/>
      <c r="E37" s="4"/>
      <c r="F37" s="4"/>
      <c r="G37" s="4"/>
      <c r="H37" s="4"/>
      <c r="I37" s="4"/>
      <c r="J37" s="4"/>
      <c r="K37" s="4"/>
      <c r="L37" s="4"/>
      <c r="M37" s="14"/>
      <c r="N37" s="4"/>
      <c r="O37" s="2"/>
      <c r="P37" s="2"/>
      <c r="Q37" s="2"/>
    </row>
    <row r="38" spans="1:17" ht="16.5" x14ac:dyDescent="0.3">
      <c r="A38" s="2"/>
      <c r="B38" s="4"/>
      <c r="C38" s="4"/>
      <c r="D38" s="14" t="s">
        <v>129</v>
      </c>
      <c r="E38" s="4"/>
      <c r="F38" s="4"/>
      <c r="G38" s="4"/>
      <c r="H38" s="4"/>
      <c r="I38" s="4"/>
      <c r="J38" s="4"/>
      <c r="K38" s="4"/>
      <c r="L38" s="4"/>
      <c r="M38" s="14" t="s">
        <v>411</v>
      </c>
      <c r="N38" s="4"/>
      <c r="O38" s="2"/>
      <c r="P38" s="2"/>
      <c r="Q38" s="2"/>
    </row>
    <row r="39" spans="1:17" ht="16.5" x14ac:dyDescent="0.3">
      <c r="A39" s="2"/>
      <c r="B39" s="4"/>
      <c r="C39" s="4"/>
      <c r="D39" s="4"/>
      <c r="E39" s="4"/>
      <c r="F39" s="4"/>
      <c r="G39" s="4"/>
      <c r="H39" s="4"/>
      <c r="I39" s="4"/>
      <c r="J39" s="4"/>
      <c r="K39" s="4"/>
      <c r="L39" s="4"/>
      <c r="M39" s="14" t="s">
        <v>215</v>
      </c>
      <c r="N39" s="4"/>
      <c r="O39" s="2"/>
      <c r="P39" s="2"/>
      <c r="Q39" s="2"/>
    </row>
    <row r="40" spans="1:17" ht="16.5" x14ac:dyDescent="0.3">
      <c r="A40" s="2"/>
      <c r="B40" s="4"/>
      <c r="C40" s="4"/>
      <c r="D40" s="4"/>
      <c r="E40" s="4"/>
      <c r="F40" s="4"/>
      <c r="G40" s="4"/>
      <c r="H40" s="4"/>
      <c r="I40" s="4"/>
      <c r="J40" s="4"/>
      <c r="K40" s="4"/>
      <c r="L40" s="4"/>
      <c r="M40" s="14" t="s">
        <v>412</v>
      </c>
      <c r="N40" s="4"/>
      <c r="O40" s="2"/>
      <c r="P40" s="2"/>
      <c r="Q40" s="2"/>
    </row>
    <row r="41" spans="1:17" ht="16.5" x14ac:dyDescent="0.3">
      <c r="A41" s="2"/>
      <c r="B41" s="4"/>
      <c r="C41" s="4"/>
      <c r="D41" s="4"/>
      <c r="E41" s="4"/>
      <c r="F41" s="4"/>
      <c r="G41" s="4"/>
      <c r="H41" s="4"/>
      <c r="I41" s="4"/>
      <c r="J41" s="4"/>
      <c r="K41" s="4"/>
      <c r="L41" s="4"/>
      <c r="M41" s="4"/>
      <c r="N41" s="4"/>
      <c r="O41" s="2"/>
      <c r="P41" s="2"/>
      <c r="Q41" s="2"/>
    </row>
    <row r="42" spans="1:17" x14ac:dyDescent="0.25">
      <c r="A42" s="2"/>
      <c r="B42" s="2"/>
      <c r="C42" s="2"/>
      <c r="D42" s="2"/>
      <c r="E42" s="2"/>
      <c r="F42" s="2"/>
      <c r="G42" s="2"/>
      <c r="H42" s="2"/>
      <c r="I42" s="2"/>
      <c r="J42" s="2"/>
      <c r="K42" s="2"/>
      <c r="L42" s="2"/>
      <c r="M42" s="2"/>
      <c r="N42" s="2"/>
      <c r="O42" s="2"/>
      <c r="P42" s="2"/>
      <c r="Q42" s="2"/>
    </row>
    <row r="43" spans="1:17" x14ac:dyDescent="0.25">
      <c r="A43" s="2"/>
      <c r="B43" s="2"/>
      <c r="C43" s="2"/>
      <c r="D43" s="2"/>
      <c r="E43" s="2"/>
      <c r="F43" s="2"/>
      <c r="G43" s="2"/>
      <c r="H43" s="2"/>
      <c r="I43" s="2"/>
      <c r="J43" s="2"/>
      <c r="K43" s="2"/>
      <c r="L43" s="2"/>
      <c r="M43" s="2"/>
      <c r="N43" s="2"/>
      <c r="O43" s="2"/>
      <c r="P43" s="2"/>
      <c r="Q43" s="2"/>
    </row>
    <row r="44" spans="1:17" s="3" customFormat="1" ht="18.75" x14ac:dyDescent="0.3">
      <c r="A44" s="4"/>
      <c r="B44" s="4"/>
      <c r="C44" s="591"/>
      <c r="D44" s="591"/>
      <c r="E44" s="591"/>
      <c r="F44" s="591"/>
      <c r="G44" s="591"/>
      <c r="H44" s="591"/>
      <c r="I44" s="591"/>
      <c r="J44" s="591"/>
      <c r="K44" s="591"/>
      <c r="L44" s="591"/>
      <c r="M44" s="591"/>
      <c r="N44" s="591"/>
      <c r="O44" s="591"/>
      <c r="P44" s="591"/>
      <c r="Q44" s="4"/>
    </row>
    <row r="45" spans="1:17" s="3" customFormat="1" ht="18.75" customHeight="1" x14ac:dyDescent="0.3">
      <c r="A45" s="4"/>
      <c r="B45" s="4"/>
      <c r="C45" s="589" t="s">
        <v>415</v>
      </c>
      <c r="D45" s="589"/>
      <c r="E45" s="589"/>
      <c r="F45" s="589"/>
      <c r="G45" s="589"/>
      <c r="H45" s="589"/>
      <c r="I45" s="589"/>
      <c r="J45" s="589"/>
      <c r="K45" s="589"/>
      <c r="L45" s="589"/>
      <c r="M45" s="589"/>
      <c r="N45" s="589"/>
      <c r="O45" s="589"/>
      <c r="P45" s="589"/>
      <c r="Q45" s="4"/>
    </row>
    <row r="46" spans="1:17" s="3" customFormat="1" ht="18.75" customHeight="1" x14ac:dyDescent="0.3">
      <c r="A46" s="4"/>
      <c r="B46" s="4"/>
      <c r="C46" s="589"/>
      <c r="D46" s="589"/>
      <c r="E46" s="589"/>
      <c r="F46" s="589"/>
      <c r="G46" s="589"/>
      <c r="H46" s="589"/>
      <c r="I46" s="589"/>
      <c r="J46" s="589"/>
      <c r="K46" s="589"/>
      <c r="L46" s="589"/>
      <c r="M46" s="589"/>
      <c r="N46" s="589"/>
      <c r="O46" s="589"/>
      <c r="P46" s="589"/>
      <c r="Q46" s="4"/>
    </row>
    <row r="47" spans="1:17" s="3" customFormat="1" ht="18.75" customHeight="1" x14ac:dyDescent="0.3">
      <c r="A47" s="4"/>
      <c r="B47" s="4"/>
      <c r="C47" s="590" t="s">
        <v>99</v>
      </c>
      <c r="D47" s="590"/>
      <c r="E47" s="590"/>
      <c r="F47" s="590"/>
      <c r="G47" s="590"/>
      <c r="H47" s="590"/>
      <c r="I47" s="590"/>
      <c r="J47" s="590"/>
      <c r="K47" s="590"/>
      <c r="L47" s="590"/>
      <c r="M47" s="590"/>
      <c r="N47" s="590"/>
      <c r="O47" s="590"/>
      <c r="P47" s="590"/>
      <c r="Q47" s="4"/>
    </row>
    <row r="48" spans="1:17" s="3" customFormat="1" ht="18.75" customHeight="1" x14ac:dyDescent="0.3">
      <c r="A48" s="4"/>
      <c r="B48" s="4"/>
      <c r="C48" s="590"/>
      <c r="D48" s="590"/>
      <c r="E48" s="590"/>
      <c r="F48" s="590"/>
      <c r="G48" s="590"/>
      <c r="H48" s="590"/>
      <c r="I48" s="590"/>
      <c r="J48" s="590"/>
      <c r="K48" s="590"/>
      <c r="L48" s="590"/>
      <c r="M48" s="590"/>
      <c r="N48" s="590"/>
      <c r="O48" s="590"/>
      <c r="P48" s="590"/>
      <c r="Q48" s="4"/>
    </row>
    <row r="49" spans="1:17" s="3" customFormat="1" ht="18.75" x14ac:dyDescent="0.3">
      <c r="A49" s="4"/>
      <c r="B49" s="4"/>
      <c r="C49" s="591"/>
      <c r="D49" s="591"/>
      <c r="E49" s="591"/>
      <c r="F49" s="591"/>
      <c r="G49" s="591"/>
      <c r="H49" s="591"/>
      <c r="I49" s="591"/>
      <c r="J49" s="591"/>
      <c r="K49" s="591"/>
      <c r="L49" s="591"/>
      <c r="M49" s="591"/>
      <c r="N49" s="591"/>
      <c r="O49" s="591"/>
      <c r="P49" s="591"/>
      <c r="Q49" s="4"/>
    </row>
    <row r="50" spans="1:17" s="3" customFormat="1" ht="20.100000000000001" customHeight="1" x14ac:dyDescent="0.3">
      <c r="A50" s="4"/>
      <c r="B50" s="4"/>
      <c r="C50" s="4"/>
      <c r="D50" s="4"/>
      <c r="E50" s="4"/>
      <c r="F50" s="4"/>
      <c r="G50" s="4"/>
      <c r="H50" s="4"/>
      <c r="I50" s="4"/>
      <c r="J50" s="4"/>
      <c r="K50" s="4"/>
      <c r="L50" s="4"/>
      <c r="M50" s="4"/>
      <c r="N50" s="4"/>
      <c r="O50" s="4"/>
      <c r="P50" s="4"/>
      <c r="Q50" s="4"/>
    </row>
    <row r="51" spans="1:17" s="3" customFormat="1" ht="20.100000000000001" customHeight="1" x14ac:dyDescent="0.3">
      <c r="A51" s="4"/>
      <c r="B51" s="4"/>
      <c r="C51" s="592" t="s">
        <v>8</v>
      </c>
      <c r="D51" s="592" t="s">
        <v>130</v>
      </c>
      <c r="E51" s="592"/>
      <c r="F51" s="592"/>
      <c r="G51" s="592"/>
      <c r="H51" s="592"/>
      <c r="I51" s="592" t="s">
        <v>127</v>
      </c>
      <c r="J51" s="592"/>
      <c r="K51" s="592"/>
      <c r="L51" s="592"/>
      <c r="M51" s="592"/>
      <c r="N51" s="592"/>
      <c r="O51" s="592" t="s">
        <v>6</v>
      </c>
      <c r="P51" s="592"/>
      <c r="Q51" s="4"/>
    </row>
    <row r="52" spans="1:17" s="3" customFormat="1" ht="20.100000000000001" customHeight="1" x14ac:dyDescent="0.3">
      <c r="A52" s="4"/>
      <c r="B52" s="4"/>
      <c r="C52" s="592"/>
      <c r="D52" s="592"/>
      <c r="E52" s="592"/>
      <c r="F52" s="592"/>
      <c r="G52" s="592"/>
      <c r="H52" s="592"/>
      <c r="I52" s="592"/>
      <c r="J52" s="592"/>
      <c r="K52" s="592"/>
      <c r="L52" s="592"/>
      <c r="M52" s="592"/>
      <c r="N52" s="592"/>
      <c r="O52" s="592"/>
      <c r="P52" s="592"/>
      <c r="Q52" s="4"/>
    </row>
    <row r="53" spans="1:17" s="3" customFormat="1" ht="17.100000000000001" customHeight="1" x14ac:dyDescent="0.3">
      <c r="A53" s="4"/>
      <c r="B53" s="4"/>
      <c r="C53" s="145">
        <v>1</v>
      </c>
      <c r="D53" s="587">
        <v>2</v>
      </c>
      <c r="E53" s="587"/>
      <c r="F53" s="587"/>
      <c r="G53" s="587"/>
      <c r="H53" s="587"/>
      <c r="I53" s="587">
        <v>3</v>
      </c>
      <c r="J53" s="587"/>
      <c r="K53" s="587"/>
      <c r="L53" s="587"/>
      <c r="M53" s="587"/>
      <c r="N53" s="587"/>
      <c r="O53" s="587">
        <v>4</v>
      </c>
      <c r="P53" s="587"/>
      <c r="Q53" s="4"/>
    </row>
    <row r="54" spans="1:17" s="3" customFormat="1" ht="5.0999999999999996" customHeight="1" x14ac:dyDescent="0.3">
      <c r="A54" s="4"/>
      <c r="B54" s="4"/>
      <c r="C54" s="4"/>
      <c r="D54" s="4"/>
      <c r="E54" s="4"/>
      <c r="F54" s="4"/>
      <c r="G54" s="4"/>
      <c r="H54" s="4"/>
      <c r="I54" s="4"/>
      <c r="J54" s="4"/>
      <c r="K54" s="4"/>
      <c r="L54" s="4"/>
      <c r="M54" s="4"/>
      <c r="N54" s="4"/>
      <c r="O54" s="4"/>
      <c r="P54" s="4"/>
      <c r="Q54" s="4"/>
    </row>
    <row r="55" spans="1:17" s="3" customFormat="1" ht="21" customHeight="1" x14ac:dyDescent="0.3">
      <c r="A55" s="4"/>
      <c r="B55" s="4"/>
      <c r="C55" s="560" t="s">
        <v>131</v>
      </c>
      <c r="D55" s="562" t="s">
        <v>489</v>
      </c>
      <c r="E55" s="563"/>
      <c r="F55" s="563"/>
      <c r="G55" s="563"/>
      <c r="H55" s="564"/>
      <c r="I55" s="562" t="s">
        <v>480</v>
      </c>
      <c r="J55" s="563"/>
      <c r="K55" s="563"/>
      <c r="L55" s="563"/>
      <c r="M55" s="563"/>
      <c r="N55" s="564"/>
      <c r="O55" s="580" t="s">
        <v>704</v>
      </c>
      <c r="P55" s="588"/>
      <c r="Q55" s="16"/>
    </row>
    <row r="56" spans="1:17" s="3" customFormat="1" ht="21" customHeight="1" x14ac:dyDescent="0.3">
      <c r="A56" s="4"/>
      <c r="B56" s="4"/>
      <c r="C56" s="582"/>
      <c r="D56" s="583"/>
      <c r="E56" s="584"/>
      <c r="F56" s="584"/>
      <c r="G56" s="584"/>
      <c r="H56" s="585"/>
      <c r="I56" s="565"/>
      <c r="J56" s="566"/>
      <c r="K56" s="566"/>
      <c r="L56" s="566"/>
      <c r="M56" s="566"/>
      <c r="N56" s="567"/>
      <c r="O56" s="588"/>
      <c r="P56" s="588"/>
      <c r="Q56" s="4"/>
    </row>
    <row r="57" spans="1:17" s="3" customFormat="1" ht="21" customHeight="1" x14ac:dyDescent="0.3">
      <c r="A57" s="4"/>
      <c r="B57" s="4"/>
      <c r="C57" s="560">
        <v>2</v>
      </c>
      <c r="D57" s="562" t="s">
        <v>562</v>
      </c>
      <c r="E57" s="563"/>
      <c r="F57" s="563"/>
      <c r="G57" s="563"/>
      <c r="H57" s="564"/>
      <c r="I57" s="562" t="s">
        <v>492</v>
      </c>
      <c r="J57" s="563"/>
      <c r="K57" s="563"/>
      <c r="L57" s="563"/>
      <c r="M57" s="563"/>
      <c r="N57" s="564"/>
      <c r="O57" s="568">
        <v>63</v>
      </c>
      <c r="P57" s="569"/>
      <c r="Q57" s="4"/>
    </row>
    <row r="58" spans="1:17" s="3" customFormat="1" ht="21" customHeight="1" x14ac:dyDescent="0.3">
      <c r="A58" s="4"/>
      <c r="B58" s="4"/>
      <c r="C58" s="561"/>
      <c r="D58" s="565"/>
      <c r="E58" s="566"/>
      <c r="F58" s="566"/>
      <c r="G58" s="566"/>
      <c r="H58" s="567"/>
      <c r="I58" s="565"/>
      <c r="J58" s="566"/>
      <c r="K58" s="566"/>
      <c r="L58" s="566"/>
      <c r="M58" s="566"/>
      <c r="N58" s="567"/>
      <c r="O58" s="570"/>
      <c r="P58" s="571"/>
      <c r="Q58" s="4"/>
    </row>
    <row r="59" spans="1:17" s="3" customFormat="1" ht="21" customHeight="1" x14ac:dyDescent="0.3">
      <c r="A59" s="4"/>
      <c r="B59" s="4"/>
      <c r="C59" s="560">
        <v>3</v>
      </c>
      <c r="D59" s="562" t="s">
        <v>491</v>
      </c>
      <c r="E59" s="563"/>
      <c r="F59" s="563"/>
      <c r="G59" s="563"/>
      <c r="H59" s="564"/>
      <c r="I59" s="572" t="s">
        <v>493</v>
      </c>
      <c r="J59" s="573"/>
      <c r="K59" s="573"/>
      <c r="L59" s="573"/>
      <c r="M59" s="573"/>
      <c r="N59" s="574"/>
      <c r="O59" s="580" t="s">
        <v>550</v>
      </c>
      <c r="P59" s="580"/>
      <c r="Q59" s="4"/>
    </row>
    <row r="60" spans="1:17" s="3" customFormat="1" ht="21" customHeight="1" x14ac:dyDescent="0.3">
      <c r="A60" s="4"/>
      <c r="B60" s="4"/>
      <c r="C60" s="582"/>
      <c r="D60" s="583"/>
      <c r="E60" s="584"/>
      <c r="F60" s="584"/>
      <c r="G60" s="584"/>
      <c r="H60" s="585"/>
      <c r="I60" s="575"/>
      <c r="J60" s="576"/>
      <c r="K60" s="576"/>
      <c r="L60" s="576"/>
      <c r="M60" s="576"/>
      <c r="N60" s="577"/>
      <c r="O60" s="580"/>
      <c r="P60" s="580"/>
      <c r="Q60" s="4"/>
    </row>
    <row r="61" spans="1:17" s="3" customFormat="1" ht="21" customHeight="1" x14ac:dyDescent="0.3">
      <c r="A61" s="4"/>
      <c r="B61" s="4"/>
      <c r="C61" s="582"/>
      <c r="D61" s="583"/>
      <c r="E61" s="584"/>
      <c r="F61" s="584"/>
      <c r="G61" s="584"/>
      <c r="H61" s="585"/>
      <c r="I61" s="578" t="s">
        <v>530</v>
      </c>
      <c r="J61" s="578"/>
      <c r="K61" s="578"/>
      <c r="L61" s="578"/>
      <c r="M61" s="578"/>
      <c r="N61" s="578"/>
      <c r="O61" s="579">
        <v>1</v>
      </c>
      <c r="P61" s="579"/>
      <c r="Q61" s="4"/>
    </row>
    <row r="62" spans="1:17" s="3" customFormat="1" ht="21" customHeight="1" x14ac:dyDescent="0.3">
      <c r="A62" s="4"/>
      <c r="B62" s="4"/>
      <c r="C62" s="561"/>
      <c r="D62" s="565"/>
      <c r="E62" s="566"/>
      <c r="F62" s="566"/>
      <c r="G62" s="566"/>
      <c r="H62" s="567"/>
      <c r="I62" s="578"/>
      <c r="J62" s="578"/>
      <c r="K62" s="578"/>
      <c r="L62" s="578"/>
      <c r="M62" s="578"/>
      <c r="N62" s="578"/>
      <c r="O62" s="579"/>
      <c r="P62" s="579"/>
      <c r="Q62" s="4"/>
    </row>
    <row r="63" spans="1:17" s="3" customFormat="1" ht="16.5" x14ac:dyDescent="0.3">
      <c r="A63" s="4"/>
      <c r="B63" s="4"/>
      <c r="C63" s="5"/>
      <c r="D63" s="140"/>
      <c r="E63" s="140"/>
      <c r="F63" s="140"/>
      <c r="G63" s="140"/>
      <c r="H63" s="140"/>
      <c r="I63" s="7"/>
      <c r="J63" s="7"/>
      <c r="K63" s="140"/>
      <c r="L63" s="140"/>
      <c r="M63" s="140"/>
      <c r="N63" s="140"/>
      <c r="O63" s="8"/>
      <c r="P63" s="8"/>
      <c r="Q63" s="4"/>
    </row>
    <row r="65" spans="1:21" s="10" customFormat="1" ht="16.5" x14ac:dyDescent="0.3">
      <c r="C65" s="9"/>
      <c r="D65" s="581" t="s">
        <v>60</v>
      </c>
      <c r="E65" s="581"/>
      <c r="F65" s="581"/>
      <c r="G65" s="581"/>
      <c r="H65" s="581"/>
      <c r="I65" s="581"/>
      <c r="J65" s="9"/>
      <c r="K65" s="581" t="s">
        <v>128</v>
      </c>
      <c r="L65" s="581"/>
      <c r="M65" s="581"/>
      <c r="N65" s="586"/>
      <c r="O65" s="586"/>
      <c r="P65" s="586"/>
      <c r="R65" s="133"/>
    </row>
    <row r="66" spans="1:21" s="12" customFormat="1" ht="12.75" x14ac:dyDescent="0.2">
      <c r="A66" s="11"/>
      <c r="B66" s="11"/>
      <c r="C66" s="11"/>
      <c r="D66" s="11"/>
      <c r="E66" s="11"/>
      <c r="F66" s="11"/>
      <c r="G66" s="11"/>
      <c r="H66" s="11"/>
      <c r="I66" s="11"/>
      <c r="J66" s="11"/>
      <c r="K66" s="11"/>
      <c r="L66" s="11"/>
      <c r="M66" s="11"/>
      <c r="N66" s="11"/>
      <c r="O66" s="11"/>
      <c r="P66" s="11"/>
      <c r="Q66" s="11"/>
      <c r="R66" s="134"/>
    </row>
    <row r="67" spans="1:21" s="12" customFormat="1" ht="12.75" x14ac:dyDescent="0.2">
      <c r="A67" s="11"/>
      <c r="B67" s="11"/>
      <c r="C67" s="13" t="s">
        <v>55</v>
      </c>
      <c r="D67" s="543" t="s">
        <v>139</v>
      </c>
      <c r="E67" s="543"/>
      <c r="F67" s="543"/>
      <c r="G67" s="543"/>
      <c r="H67" s="543"/>
      <c r="I67" s="543"/>
      <c r="J67" s="138"/>
      <c r="K67" s="542">
        <v>1487010525</v>
      </c>
      <c r="L67" s="542"/>
      <c r="M67" s="542"/>
      <c r="N67" s="18"/>
      <c r="O67" s="11"/>
      <c r="P67" s="11"/>
      <c r="Q67" s="11"/>
      <c r="R67" s="134"/>
    </row>
    <row r="68" spans="1:21" s="12" customFormat="1" ht="12.75" customHeight="1" x14ac:dyDescent="0.2">
      <c r="A68" s="11"/>
      <c r="B68" s="11"/>
      <c r="C68" s="13" t="s">
        <v>56</v>
      </c>
      <c r="D68" s="544" t="s">
        <v>140</v>
      </c>
      <c r="E68" s="544"/>
      <c r="F68" s="544"/>
      <c r="G68" s="544"/>
      <c r="H68" s="544"/>
      <c r="I68" s="544"/>
      <c r="J68" s="139"/>
      <c r="K68" s="542">
        <v>1420842500</v>
      </c>
      <c r="L68" s="542"/>
      <c r="M68" s="542"/>
      <c r="N68" s="18"/>
      <c r="O68" s="11"/>
      <c r="P68" s="11"/>
      <c r="Q68" s="11"/>
      <c r="R68" s="134"/>
    </row>
    <row r="69" spans="1:21" s="12" customFormat="1" ht="12.75" x14ac:dyDescent="0.2">
      <c r="A69" s="11"/>
      <c r="B69" s="11"/>
      <c r="C69" s="13"/>
      <c r="D69" s="544"/>
      <c r="E69" s="544"/>
      <c r="F69" s="544"/>
      <c r="G69" s="544"/>
      <c r="H69" s="544"/>
      <c r="I69" s="544"/>
      <c r="J69" s="139"/>
      <c r="K69" s="542"/>
      <c r="L69" s="542"/>
      <c r="M69" s="542"/>
      <c r="N69" s="18"/>
      <c r="O69" s="11"/>
      <c r="P69" s="11"/>
      <c r="Q69" s="11"/>
      <c r="R69" s="134"/>
    </row>
    <row r="70" spans="1:21" s="12" customFormat="1" ht="12.75" customHeight="1" x14ac:dyDescent="0.2">
      <c r="A70" s="11"/>
      <c r="B70" s="11"/>
      <c r="C70" s="13" t="s">
        <v>57</v>
      </c>
      <c r="D70" s="544" t="s">
        <v>141</v>
      </c>
      <c r="E70" s="544"/>
      <c r="F70" s="544"/>
      <c r="G70" s="544"/>
      <c r="H70" s="544"/>
      <c r="I70" s="544"/>
      <c r="J70" s="139"/>
      <c r="K70" s="542">
        <v>50200000</v>
      </c>
      <c r="L70" s="542"/>
      <c r="M70" s="542"/>
      <c r="N70" s="18"/>
      <c r="O70" s="11"/>
      <c r="P70" s="11"/>
      <c r="Q70" s="11"/>
      <c r="R70" s="134"/>
    </row>
    <row r="71" spans="1:21" x14ac:dyDescent="0.25">
      <c r="A71" s="2"/>
      <c r="B71" s="2"/>
      <c r="C71" s="2"/>
      <c r="D71" s="544"/>
      <c r="E71" s="544"/>
      <c r="F71" s="544"/>
      <c r="G71" s="544"/>
      <c r="H71" s="544"/>
      <c r="I71" s="544"/>
      <c r="J71" s="139"/>
      <c r="K71" s="20"/>
      <c r="L71" s="20"/>
      <c r="M71" s="20"/>
      <c r="N71" s="20"/>
      <c r="O71" s="2"/>
      <c r="P71" s="2"/>
      <c r="Q71" s="2"/>
    </row>
    <row r="72" spans="1:21" x14ac:dyDescent="0.25">
      <c r="A72" s="2"/>
      <c r="B72" s="2"/>
      <c r="C72" s="13" t="s">
        <v>58</v>
      </c>
      <c r="D72" s="544" t="s">
        <v>142</v>
      </c>
      <c r="E72" s="544"/>
      <c r="F72" s="544"/>
      <c r="G72" s="544"/>
      <c r="H72" s="544"/>
      <c r="I72" s="544"/>
      <c r="J72" s="139"/>
      <c r="K72" s="542">
        <v>24850000</v>
      </c>
      <c r="L72" s="542"/>
      <c r="M72" s="542"/>
      <c r="N72" s="20"/>
      <c r="O72" s="2"/>
      <c r="P72" s="2"/>
      <c r="Q72" s="2"/>
    </row>
    <row r="73" spans="1:21" x14ac:dyDescent="0.25">
      <c r="A73" s="2"/>
      <c r="B73" s="2"/>
      <c r="C73" s="2"/>
      <c r="D73" s="544"/>
      <c r="E73" s="544"/>
      <c r="F73" s="544"/>
      <c r="G73" s="544"/>
      <c r="H73" s="544"/>
      <c r="I73" s="544"/>
      <c r="J73" s="139"/>
      <c r="K73" s="20"/>
      <c r="L73" s="20"/>
      <c r="M73" s="20"/>
      <c r="N73" s="20"/>
      <c r="O73" s="2"/>
      <c r="P73" s="2"/>
      <c r="Q73" s="2"/>
    </row>
    <row r="74" spans="1:21" x14ac:dyDescent="0.25">
      <c r="A74" s="2"/>
      <c r="B74" s="2"/>
      <c r="C74" s="13" t="s">
        <v>70</v>
      </c>
      <c r="D74" s="544" t="s">
        <v>132</v>
      </c>
      <c r="E74" s="544"/>
      <c r="F74" s="544"/>
      <c r="G74" s="544"/>
      <c r="H74" s="544"/>
      <c r="I74" s="544"/>
      <c r="J74" s="139"/>
      <c r="K74" s="542">
        <v>2963376600</v>
      </c>
      <c r="L74" s="542"/>
      <c r="M74" s="542"/>
      <c r="N74" s="59"/>
      <c r="O74" s="2"/>
      <c r="P74" s="2"/>
      <c r="Q74" s="2"/>
    </row>
    <row r="75" spans="1:21" x14ac:dyDescent="0.25">
      <c r="A75" s="2"/>
      <c r="B75" s="2"/>
      <c r="C75" s="2"/>
      <c r="D75" s="544"/>
      <c r="E75" s="544"/>
      <c r="F75" s="544"/>
      <c r="G75" s="544"/>
      <c r="H75" s="544"/>
      <c r="I75" s="544"/>
      <c r="J75" s="139"/>
      <c r="K75" s="20"/>
      <c r="L75" s="20"/>
      <c r="M75" s="20"/>
      <c r="N75" s="20"/>
      <c r="O75" s="2"/>
      <c r="P75" s="2"/>
      <c r="Q75" s="2"/>
    </row>
    <row r="76" spans="1:21" x14ac:dyDescent="0.25">
      <c r="A76" s="2"/>
      <c r="B76" s="2"/>
      <c r="C76" s="2"/>
      <c r="D76" s="139"/>
      <c r="E76" s="139"/>
      <c r="F76" s="139"/>
      <c r="G76" s="139"/>
      <c r="H76" s="139"/>
      <c r="I76" s="139"/>
      <c r="J76" s="139"/>
      <c r="K76" s="20"/>
      <c r="L76" s="20"/>
      <c r="M76" s="20"/>
      <c r="N76" s="20"/>
      <c r="O76" s="2"/>
      <c r="P76" s="2"/>
      <c r="Q76" s="2"/>
    </row>
    <row r="77" spans="1:21" x14ac:dyDescent="0.25">
      <c r="A77" s="2"/>
      <c r="B77" s="2"/>
      <c r="C77" s="2"/>
      <c r="D77" s="15"/>
      <c r="E77" s="15"/>
      <c r="F77" s="15"/>
      <c r="G77" s="15"/>
      <c r="H77" s="15"/>
      <c r="I77" s="15"/>
      <c r="J77" s="15"/>
      <c r="K77" s="2"/>
      <c r="L77" s="2"/>
      <c r="M77" s="2"/>
      <c r="N77" s="2"/>
      <c r="O77" s="2"/>
      <c r="P77" s="2"/>
      <c r="Q77" s="2"/>
    </row>
    <row r="78" spans="1:21" x14ac:dyDescent="0.25">
      <c r="A78" s="2"/>
      <c r="B78" s="2"/>
      <c r="C78" s="2"/>
      <c r="D78" s="15"/>
      <c r="E78" s="15"/>
      <c r="F78" s="15"/>
      <c r="G78" s="15"/>
      <c r="H78" s="15"/>
      <c r="I78" s="15"/>
      <c r="J78" s="15"/>
      <c r="K78" s="2"/>
      <c r="L78" s="2"/>
      <c r="M78" s="2"/>
      <c r="N78" s="2"/>
      <c r="O78" s="2"/>
      <c r="P78" s="2"/>
      <c r="Q78" s="2"/>
    </row>
    <row r="79" spans="1:21" ht="16.5" x14ac:dyDescent="0.3">
      <c r="A79" s="2"/>
      <c r="B79" s="4"/>
      <c r="C79" s="4"/>
      <c r="D79" s="4"/>
      <c r="E79" s="4"/>
      <c r="F79" s="4"/>
      <c r="G79" s="4"/>
      <c r="H79" s="4"/>
      <c r="I79" s="4"/>
      <c r="J79" s="4"/>
      <c r="K79" s="4"/>
      <c r="L79" s="4" t="s">
        <v>703</v>
      </c>
      <c r="N79" s="4"/>
      <c r="O79" s="2"/>
      <c r="P79" s="2"/>
      <c r="Q79" s="2"/>
    </row>
    <row r="80" spans="1:21" ht="16.5" x14ac:dyDescent="0.3">
      <c r="A80" s="2"/>
      <c r="B80" s="4"/>
      <c r="C80" s="4"/>
      <c r="D80" s="4"/>
      <c r="E80" s="4"/>
      <c r="F80" s="4"/>
      <c r="G80" s="4"/>
      <c r="H80" s="4"/>
      <c r="I80" s="4"/>
      <c r="J80" s="4"/>
      <c r="K80" s="4"/>
      <c r="L80" s="4"/>
      <c r="N80" s="4"/>
      <c r="O80" s="2"/>
      <c r="P80" s="2"/>
      <c r="Q80" s="2"/>
      <c r="R80" s="558"/>
      <c r="S80" s="558"/>
      <c r="T80" s="558"/>
      <c r="U80" s="558"/>
    </row>
    <row r="81" spans="1:21" ht="16.5" x14ac:dyDescent="0.3">
      <c r="A81" s="2"/>
      <c r="B81" s="4"/>
      <c r="C81" s="4"/>
      <c r="D81" s="581" t="s">
        <v>126</v>
      </c>
      <c r="E81" s="581"/>
      <c r="F81" s="581"/>
      <c r="G81" s="581"/>
      <c r="H81" s="4"/>
      <c r="I81" s="4"/>
      <c r="J81" s="4"/>
      <c r="K81" s="4"/>
      <c r="L81" s="14" t="s">
        <v>24</v>
      </c>
      <c r="N81" s="4"/>
      <c r="O81" s="2"/>
      <c r="P81" s="2"/>
      <c r="Q81" s="2"/>
      <c r="R81" s="559"/>
      <c r="S81" s="559"/>
      <c r="T81" s="559"/>
      <c r="U81" s="559"/>
    </row>
    <row r="82" spans="1:21" ht="16.5" x14ac:dyDescent="0.3">
      <c r="A82" s="2"/>
      <c r="B82" s="4"/>
      <c r="C82" s="4"/>
      <c r="D82" s="14"/>
      <c r="E82" s="4"/>
      <c r="F82" s="4"/>
      <c r="G82" s="4"/>
      <c r="H82" s="4"/>
      <c r="I82" s="4"/>
      <c r="J82" s="4"/>
      <c r="K82" s="4"/>
      <c r="L82" s="14"/>
      <c r="N82" s="4"/>
      <c r="O82" s="2"/>
      <c r="P82" s="2"/>
      <c r="Q82" s="2"/>
      <c r="R82" s="559"/>
      <c r="S82" s="559"/>
      <c r="T82" s="559"/>
      <c r="U82" s="559"/>
    </row>
    <row r="83" spans="1:21" ht="16.5" x14ac:dyDescent="0.3">
      <c r="A83" s="2"/>
      <c r="B83" s="4"/>
      <c r="C83" s="4"/>
      <c r="D83" s="14"/>
      <c r="E83" s="4"/>
      <c r="F83" s="4"/>
      <c r="G83" s="4"/>
      <c r="H83" s="4"/>
      <c r="I83" s="4"/>
      <c r="J83" s="4"/>
      <c r="K83" s="4"/>
      <c r="L83" s="14"/>
      <c r="N83" s="4"/>
      <c r="O83" s="2"/>
      <c r="P83" s="2"/>
      <c r="Q83" s="2"/>
    </row>
    <row r="84" spans="1:21" ht="16.5" x14ac:dyDescent="0.3">
      <c r="A84" s="2"/>
      <c r="B84" s="4"/>
      <c r="C84" s="4"/>
      <c r="D84" s="14"/>
      <c r="E84" s="4"/>
      <c r="F84" s="4"/>
      <c r="G84" s="4"/>
      <c r="H84" s="4"/>
      <c r="I84" s="4"/>
      <c r="J84" s="4"/>
      <c r="K84" s="4"/>
      <c r="L84" s="14"/>
      <c r="N84" s="4"/>
      <c r="O84" s="2"/>
      <c r="P84" s="2"/>
      <c r="Q84" s="2"/>
    </row>
    <row r="85" spans="1:21" ht="16.5" x14ac:dyDescent="0.3">
      <c r="A85" s="2"/>
      <c r="B85" s="4"/>
      <c r="C85" s="4"/>
      <c r="D85" s="14" t="s">
        <v>129</v>
      </c>
      <c r="E85" s="4"/>
      <c r="F85" s="4"/>
      <c r="G85" s="4"/>
      <c r="H85" s="4"/>
      <c r="I85" s="4"/>
      <c r="J85" s="4"/>
      <c r="K85" s="4"/>
      <c r="L85" s="14" t="s">
        <v>133</v>
      </c>
      <c r="N85" s="4"/>
      <c r="O85" s="2"/>
      <c r="P85" s="2"/>
      <c r="Q85" s="2"/>
    </row>
    <row r="86" spans="1:21" ht="16.5" x14ac:dyDescent="0.3">
      <c r="A86" s="2"/>
      <c r="B86" s="4"/>
      <c r="C86" s="4"/>
      <c r="D86" s="4"/>
      <c r="E86" s="4"/>
      <c r="F86" s="4"/>
      <c r="G86" s="4"/>
      <c r="H86" s="4"/>
      <c r="I86" s="4"/>
      <c r="J86" s="4"/>
      <c r="K86" s="4"/>
      <c r="L86" s="14" t="s">
        <v>386</v>
      </c>
      <c r="N86" s="4"/>
      <c r="O86" s="2"/>
      <c r="P86" s="2"/>
      <c r="Q86" s="2"/>
    </row>
    <row r="87" spans="1:21" ht="16.5" x14ac:dyDescent="0.3">
      <c r="A87" s="2"/>
      <c r="B87" s="4"/>
      <c r="C87" s="4"/>
      <c r="D87" s="4"/>
      <c r="E87" s="4"/>
      <c r="F87" s="4"/>
      <c r="G87" s="4"/>
      <c r="H87" s="4"/>
      <c r="I87" s="4"/>
      <c r="J87" s="4"/>
      <c r="K87" s="4"/>
      <c r="L87" s="14" t="s">
        <v>117</v>
      </c>
      <c r="N87" s="4"/>
      <c r="O87" s="2"/>
      <c r="P87" s="2"/>
      <c r="Q87" s="2"/>
    </row>
  </sheetData>
  <mergeCells count="84">
    <mergeCell ref="O12:P12"/>
    <mergeCell ref="D12:H12"/>
    <mergeCell ref="D13:H13"/>
    <mergeCell ref="N18:P18"/>
    <mergeCell ref="D20:I20"/>
    <mergeCell ref="K20:M20"/>
    <mergeCell ref="I13:N13"/>
    <mergeCell ref="C1:P1"/>
    <mergeCell ref="C6:P6"/>
    <mergeCell ref="C8:C9"/>
    <mergeCell ref="D8:H9"/>
    <mergeCell ref="I8:N9"/>
    <mergeCell ref="O8:P9"/>
    <mergeCell ref="C2:P3"/>
    <mergeCell ref="C4:P5"/>
    <mergeCell ref="D10:H10"/>
    <mergeCell ref="I10:N10"/>
    <mergeCell ref="O10:P10"/>
    <mergeCell ref="I12:N12"/>
    <mergeCell ref="D18:I18"/>
    <mergeCell ref="K18:M18"/>
    <mergeCell ref="D14:H14"/>
    <mergeCell ref="D15:H15"/>
    <mergeCell ref="D16:H16"/>
    <mergeCell ref="I14:N14"/>
    <mergeCell ref="I15:N15"/>
    <mergeCell ref="I16:N16"/>
    <mergeCell ref="O13:P13"/>
    <mergeCell ref="O14:P14"/>
    <mergeCell ref="O15:P15"/>
    <mergeCell ref="O16:P16"/>
    <mergeCell ref="C44:P44"/>
    <mergeCell ref="K23:M23"/>
    <mergeCell ref="D34:G34"/>
    <mergeCell ref="D23:I24"/>
    <mergeCell ref="D21:I22"/>
    <mergeCell ref="D27:I28"/>
    <mergeCell ref="D25:I26"/>
    <mergeCell ref="K22:M22"/>
    <mergeCell ref="K25:M25"/>
    <mergeCell ref="K27:M27"/>
    <mergeCell ref="K21:M21"/>
    <mergeCell ref="C45:P46"/>
    <mergeCell ref="C47:P48"/>
    <mergeCell ref="C49:P49"/>
    <mergeCell ref="C51:C52"/>
    <mergeCell ref="D51:H52"/>
    <mergeCell ref="I51:N52"/>
    <mergeCell ref="O51:P52"/>
    <mergeCell ref="D53:H53"/>
    <mergeCell ref="I53:N53"/>
    <mergeCell ref="O53:P53"/>
    <mergeCell ref="C55:C56"/>
    <mergeCell ref="D55:H56"/>
    <mergeCell ref="I55:N56"/>
    <mergeCell ref="O55:P56"/>
    <mergeCell ref="C59:C62"/>
    <mergeCell ref="D59:H62"/>
    <mergeCell ref="D65:I65"/>
    <mergeCell ref="K65:M65"/>
    <mergeCell ref="N65:P65"/>
    <mergeCell ref="D74:I75"/>
    <mergeCell ref="K74:M74"/>
    <mergeCell ref="D67:I67"/>
    <mergeCell ref="K67:M67"/>
    <mergeCell ref="D68:I69"/>
    <mergeCell ref="K68:M68"/>
    <mergeCell ref="K69:M69"/>
    <mergeCell ref="R80:U80"/>
    <mergeCell ref="R81:U81"/>
    <mergeCell ref="R82:U82"/>
    <mergeCell ref="C57:C58"/>
    <mergeCell ref="D57:H58"/>
    <mergeCell ref="I57:N58"/>
    <mergeCell ref="O57:P58"/>
    <mergeCell ref="I59:N60"/>
    <mergeCell ref="I61:N62"/>
    <mergeCell ref="O61:P62"/>
    <mergeCell ref="O59:P60"/>
    <mergeCell ref="D81:G81"/>
    <mergeCell ref="D70:I71"/>
    <mergeCell ref="K70:M70"/>
    <mergeCell ref="D72:I73"/>
    <mergeCell ref="K72:M72"/>
  </mergeCells>
  <pageMargins left="0.56999999999999995" right="0.51181102362204722" top="0.39370078740157483" bottom="0.74803149606299213" header="0.31496062992125984" footer="0.31496062992125984"/>
  <pageSetup paperSize="9" scale="95" orientation="portrait" horizontalDpi="4294967293"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R1182"/>
  <sheetViews>
    <sheetView view="pageBreakPreview" topLeftCell="A25" zoomScaleNormal="100" zoomScaleSheetLayoutView="100" workbookViewId="0">
      <selection activeCell="M24" sqref="M24"/>
    </sheetView>
  </sheetViews>
  <sheetFormatPr defaultRowHeight="15.75" x14ac:dyDescent="0.25"/>
  <cols>
    <col min="1" max="1" width="16.7109375" style="205" customWidth="1"/>
    <col min="2" max="2" width="2.7109375" style="210" customWidth="1"/>
    <col min="3" max="5" width="9.140625" style="205"/>
    <col min="6" max="6" width="8.28515625" style="205" customWidth="1"/>
    <col min="7" max="8" width="9.140625" style="205"/>
    <col min="9" max="9" width="8.28515625" style="205" customWidth="1"/>
    <col min="10" max="16384" width="9.140625" style="205"/>
  </cols>
  <sheetData>
    <row r="10" spans="1:17" ht="23.25" x14ac:dyDescent="0.25">
      <c r="A10" s="603" t="s">
        <v>415</v>
      </c>
      <c r="B10" s="603"/>
      <c r="C10" s="603"/>
      <c r="D10" s="603"/>
      <c r="E10" s="603"/>
      <c r="F10" s="603"/>
      <c r="G10" s="603"/>
      <c r="H10" s="603"/>
      <c r="I10" s="603"/>
      <c r="J10" s="603"/>
    </row>
    <row r="13" spans="1:17" x14ac:dyDescent="0.25">
      <c r="A13" s="604" t="s">
        <v>203</v>
      </c>
      <c r="B13" s="604"/>
      <c r="C13" s="604"/>
      <c r="D13" s="604"/>
      <c r="E13" s="604"/>
      <c r="F13" s="604"/>
      <c r="G13" s="604"/>
      <c r="H13" s="604"/>
      <c r="I13" s="604"/>
      <c r="J13" s="604"/>
    </row>
    <row r="14" spans="1:17" ht="16.5" x14ac:dyDescent="0.25">
      <c r="A14" s="604"/>
      <c r="B14" s="604"/>
      <c r="C14" s="604"/>
      <c r="D14" s="604"/>
      <c r="E14" s="604"/>
      <c r="F14" s="604"/>
      <c r="G14" s="604"/>
      <c r="H14" s="604"/>
      <c r="I14" s="604"/>
      <c r="J14" s="604"/>
      <c r="Q14" s="126"/>
    </row>
    <row r="16" spans="1:17" x14ac:dyDescent="0.25">
      <c r="A16" s="205" t="s">
        <v>12</v>
      </c>
      <c r="B16" s="210" t="s">
        <v>14</v>
      </c>
      <c r="C16" s="207" t="s">
        <v>118</v>
      </c>
    </row>
    <row r="17" spans="1:10" x14ac:dyDescent="0.25">
      <c r="A17" s="205" t="s">
        <v>377</v>
      </c>
      <c r="B17" s="210" t="s">
        <v>14</v>
      </c>
      <c r="C17" s="205" t="s">
        <v>399</v>
      </c>
    </row>
    <row r="18" spans="1:10" x14ac:dyDescent="0.25">
      <c r="A18" s="205" t="s">
        <v>378</v>
      </c>
      <c r="B18" s="210" t="s">
        <v>14</v>
      </c>
      <c r="C18" s="205" t="s">
        <v>395</v>
      </c>
    </row>
    <row r="19" spans="1:10" x14ac:dyDescent="0.25">
      <c r="A19" s="205" t="s">
        <v>13</v>
      </c>
      <c r="B19" s="210" t="s">
        <v>14</v>
      </c>
      <c r="C19" s="205" t="s">
        <v>183</v>
      </c>
    </row>
    <row r="21" spans="1:10" x14ac:dyDescent="0.25">
      <c r="A21" s="205" t="s">
        <v>195</v>
      </c>
    </row>
    <row r="23" spans="1:10" ht="18" x14ac:dyDescent="0.25">
      <c r="A23" s="205" t="s">
        <v>12</v>
      </c>
      <c r="B23" s="127" t="s">
        <v>14</v>
      </c>
      <c r="C23" s="207" t="s">
        <v>133</v>
      </c>
      <c r="D23" s="128"/>
      <c r="E23" s="128"/>
    </row>
    <row r="24" spans="1:10" ht="18" x14ac:dyDescent="0.25">
      <c r="A24" s="205" t="s">
        <v>377</v>
      </c>
      <c r="B24" s="127" t="s">
        <v>14</v>
      </c>
      <c r="C24" s="205" t="s">
        <v>388</v>
      </c>
      <c r="D24" s="128"/>
      <c r="E24" s="128"/>
    </row>
    <row r="25" spans="1:10" ht="18" x14ac:dyDescent="0.25">
      <c r="A25" s="205" t="s">
        <v>378</v>
      </c>
      <c r="B25" s="127" t="s">
        <v>14</v>
      </c>
      <c r="C25" s="205" t="s">
        <v>393</v>
      </c>
      <c r="D25" s="128"/>
      <c r="E25" s="128"/>
    </row>
    <row r="26" spans="1:10" ht="18" x14ac:dyDescent="0.25">
      <c r="A26" s="205" t="s">
        <v>13</v>
      </c>
      <c r="B26" s="127" t="s">
        <v>14</v>
      </c>
      <c r="C26" s="129" t="s">
        <v>24</v>
      </c>
      <c r="D26" s="128"/>
      <c r="E26" s="128"/>
    </row>
    <row r="28" spans="1:10" x14ac:dyDescent="0.25">
      <c r="A28" s="205" t="s">
        <v>196</v>
      </c>
    </row>
    <row r="30" spans="1:10" x14ac:dyDescent="0.25">
      <c r="A30" s="604" t="s">
        <v>197</v>
      </c>
      <c r="B30" s="604"/>
      <c r="C30" s="604"/>
      <c r="D30" s="604"/>
      <c r="E30" s="604"/>
      <c r="F30" s="604"/>
      <c r="G30" s="604"/>
      <c r="H30" s="604"/>
      <c r="I30" s="604"/>
      <c r="J30" s="604"/>
    </row>
    <row r="31" spans="1:10" x14ac:dyDescent="0.25">
      <c r="A31" s="604"/>
      <c r="B31" s="604"/>
      <c r="C31" s="604"/>
      <c r="D31" s="604"/>
      <c r="E31" s="604"/>
      <c r="F31" s="604"/>
      <c r="G31" s="604"/>
      <c r="H31" s="604"/>
      <c r="I31" s="604"/>
      <c r="J31" s="604"/>
    </row>
    <row r="32" spans="1:10" x14ac:dyDescent="0.25">
      <c r="A32" s="604"/>
      <c r="B32" s="604"/>
      <c r="C32" s="604"/>
      <c r="D32" s="604"/>
      <c r="E32" s="604"/>
      <c r="F32" s="604"/>
      <c r="G32" s="604"/>
      <c r="H32" s="604"/>
      <c r="I32" s="604"/>
      <c r="J32" s="604"/>
    </row>
    <row r="33" spans="1:10" x14ac:dyDescent="0.25">
      <c r="A33" s="604"/>
      <c r="B33" s="604"/>
      <c r="C33" s="604"/>
      <c r="D33" s="604"/>
      <c r="E33" s="604"/>
      <c r="F33" s="604"/>
      <c r="G33" s="604"/>
      <c r="H33" s="604"/>
      <c r="I33" s="604"/>
      <c r="J33" s="604"/>
    </row>
    <row r="35" spans="1:10" x14ac:dyDescent="0.25">
      <c r="A35" s="604" t="s">
        <v>198</v>
      </c>
      <c r="B35" s="604"/>
      <c r="C35" s="604"/>
      <c r="D35" s="604"/>
      <c r="E35" s="604"/>
      <c r="F35" s="604"/>
      <c r="G35" s="604"/>
      <c r="H35" s="604"/>
      <c r="I35" s="604"/>
      <c r="J35" s="604"/>
    </row>
    <row r="36" spans="1:10" x14ac:dyDescent="0.25">
      <c r="A36" s="604"/>
      <c r="B36" s="604"/>
      <c r="C36" s="604"/>
      <c r="D36" s="604"/>
      <c r="E36" s="604"/>
      <c r="F36" s="604"/>
      <c r="G36" s="604"/>
      <c r="H36" s="604"/>
      <c r="I36" s="604"/>
      <c r="J36" s="604"/>
    </row>
    <row r="37" spans="1:10" x14ac:dyDescent="0.25">
      <c r="A37" s="604"/>
      <c r="B37" s="604"/>
      <c r="C37" s="604"/>
      <c r="D37" s="604"/>
      <c r="E37" s="604"/>
      <c r="F37" s="604"/>
      <c r="G37" s="604"/>
      <c r="H37" s="604"/>
      <c r="I37" s="604"/>
      <c r="J37" s="604"/>
    </row>
    <row r="40" spans="1:10" x14ac:dyDescent="0.25">
      <c r="A40" s="600"/>
      <c r="B40" s="600"/>
      <c r="C40" s="600"/>
      <c r="D40" s="600"/>
      <c r="G40" s="601" t="s">
        <v>683</v>
      </c>
      <c r="H40" s="601"/>
      <c r="I40" s="601"/>
      <c r="J40" s="601"/>
    </row>
    <row r="41" spans="1:10" x14ac:dyDescent="0.25">
      <c r="A41" s="600"/>
      <c r="B41" s="600"/>
      <c r="C41" s="600"/>
      <c r="D41" s="600"/>
      <c r="G41" s="600"/>
      <c r="H41" s="600"/>
      <c r="I41" s="600"/>
      <c r="J41" s="600"/>
    </row>
    <row r="42" spans="1:10" x14ac:dyDescent="0.25">
      <c r="A42" s="601" t="s">
        <v>383</v>
      </c>
      <c r="B42" s="601"/>
      <c r="C42" s="601"/>
      <c r="D42" s="601"/>
      <c r="G42" s="601" t="s">
        <v>384</v>
      </c>
      <c r="H42" s="601"/>
      <c r="I42" s="601"/>
      <c r="J42" s="601"/>
    </row>
    <row r="43" spans="1:10" x14ac:dyDescent="0.25">
      <c r="A43" s="602" t="s">
        <v>24</v>
      </c>
      <c r="B43" s="602"/>
      <c r="C43" s="602"/>
      <c r="D43" s="602"/>
      <c r="G43" s="602" t="s">
        <v>183</v>
      </c>
      <c r="H43" s="602"/>
      <c r="I43" s="602"/>
      <c r="J43" s="602"/>
    </row>
    <row r="44" spans="1:10" x14ac:dyDescent="0.25">
      <c r="A44" s="601"/>
      <c r="B44" s="601"/>
      <c r="C44" s="601"/>
      <c r="D44" s="601"/>
      <c r="G44" s="601"/>
      <c r="H44" s="601"/>
      <c r="I44" s="601"/>
      <c r="J44" s="601"/>
    </row>
    <row r="45" spans="1:10" x14ac:dyDescent="0.25">
      <c r="A45" s="212"/>
      <c r="B45" s="212"/>
      <c r="C45" s="212"/>
      <c r="D45" s="212"/>
      <c r="G45" s="212"/>
      <c r="H45" s="212"/>
      <c r="I45" s="212"/>
      <c r="J45" s="212"/>
    </row>
    <row r="46" spans="1:10" x14ac:dyDescent="0.25">
      <c r="A46" s="601"/>
      <c r="B46" s="601"/>
      <c r="C46" s="601"/>
      <c r="D46" s="601"/>
      <c r="G46" s="601"/>
      <c r="H46" s="601"/>
      <c r="I46" s="601"/>
      <c r="J46" s="601"/>
    </row>
    <row r="47" spans="1:10" x14ac:dyDescent="0.25">
      <c r="A47" s="601"/>
      <c r="B47" s="601"/>
      <c r="C47" s="601"/>
      <c r="D47" s="601"/>
      <c r="G47" s="601"/>
      <c r="H47" s="601"/>
      <c r="I47" s="601"/>
      <c r="J47" s="601"/>
    </row>
    <row r="48" spans="1:10" x14ac:dyDescent="0.25">
      <c r="A48" s="558" t="s">
        <v>133</v>
      </c>
      <c r="B48" s="558"/>
      <c r="C48" s="558"/>
      <c r="D48" s="558"/>
      <c r="G48" s="605" t="str">
        <f>C16</f>
        <v>RAFLI KURNIAWAN, SIP</v>
      </c>
      <c r="H48" s="605"/>
      <c r="I48" s="605"/>
      <c r="J48" s="605"/>
    </row>
    <row r="49" spans="1:18" x14ac:dyDescent="0.25">
      <c r="A49" s="559" t="s">
        <v>386</v>
      </c>
      <c r="B49" s="559"/>
      <c r="C49" s="559"/>
      <c r="D49" s="559"/>
      <c r="G49" s="601" t="s">
        <v>382</v>
      </c>
      <c r="H49" s="601"/>
      <c r="I49" s="601"/>
      <c r="J49" s="601"/>
    </row>
    <row r="50" spans="1:18" x14ac:dyDescent="0.25">
      <c r="A50" s="559" t="s">
        <v>117</v>
      </c>
      <c r="B50" s="559"/>
      <c r="C50" s="559"/>
      <c r="D50" s="559"/>
      <c r="G50" s="601" t="s">
        <v>119</v>
      </c>
      <c r="H50" s="601"/>
      <c r="I50" s="601"/>
      <c r="J50" s="601"/>
    </row>
    <row r="51" spans="1:18" x14ac:dyDescent="0.25">
      <c r="A51" s="600"/>
      <c r="B51" s="600"/>
      <c r="C51" s="600"/>
      <c r="D51" s="600"/>
      <c r="G51" s="600"/>
      <c r="H51" s="600"/>
      <c r="I51" s="600"/>
      <c r="J51" s="600"/>
    </row>
    <row r="61" spans="1:18" ht="23.25" x14ac:dyDescent="0.25">
      <c r="A61" s="603" t="s">
        <v>415</v>
      </c>
      <c r="B61" s="603"/>
      <c r="C61" s="603"/>
      <c r="D61" s="603"/>
      <c r="E61" s="603"/>
      <c r="F61" s="603"/>
      <c r="G61" s="603"/>
      <c r="H61" s="603"/>
      <c r="I61" s="603"/>
      <c r="J61" s="603"/>
    </row>
    <row r="63" spans="1:18" x14ac:dyDescent="0.25">
      <c r="R63" s="130"/>
    </row>
    <row r="64" spans="1:18" x14ac:dyDescent="0.25">
      <c r="A64" s="604" t="s">
        <v>203</v>
      </c>
      <c r="B64" s="604"/>
      <c r="C64" s="604"/>
      <c r="D64" s="604"/>
      <c r="E64" s="604"/>
      <c r="F64" s="604"/>
      <c r="G64" s="604"/>
      <c r="H64" s="604"/>
      <c r="I64" s="604"/>
      <c r="J64" s="604"/>
    </row>
    <row r="65" spans="1:10" x14ac:dyDescent="0.25">
      <c r="A65" s="604"/>
      <c r="B65" s="604"/>
      <c r="C65" s="604"/>
      <c r="D65" s="604"/>
      <c r="E65" s="604"/>
      <c r="F65" s="604"/>
      <c r="G65" s="604"/>
      <c r="H65" s="604"/>
      <c r="I65" s="604"/>
      <c r="J65" s="604"/>
    </row>
    <row r="67" spans="1:10" x14ac:dyDescent="0.25">
      <c r="A67" s="205" t="s">
        <v>12</v>
      </c>
      <c r="B67" s="210" t="s">
        <v>14</v>
      </c>
      <c r="C67" s="207" t="s">
        <v>44</v>
      </c>
    </row>
    <row r="68" spans="1:10" x14ac:dyDescent="0.25">
      <c r="A68" s="205" t="s">
        <v>377</v>
      </c>
      <c r="B68" s="210" t="s">
        <v>14</v>
      </c>
      <c r="C68" s="205" t="s">
        <v>390</v>
      </c>
    </row>
    <row r="69" spans="1:10" x14ac:dyDescent="0.25">
      <c r="A69" s="205" t="s">
        <v>378</v>
      </c>
      <c r="B69" s="210" t="s">
        <v>14</v>
      </c>
      <c r="C69" s="205" t="s">
        <v>389</v>
      </c>
    </row>
    <row r="70" spans="1:10" x14ac:dyDescent="0.25">
      <c r="A70" s="205" t="s">
        <v>13</v>
      </c>
      <c r="B70" s="210" t="s">
        <v>14</v>
      </c>
      <c r="C70" s="205" t="s">
        <v>137</v>
      </c>
    </row>
    <row r="72" spans="1:10" x14ac:dyDescent="0.25">
      <c r="A72" s="205" t="s">
        <v>195</v>
      </c>
    </row>
    <row r="74" spans="1:10" x14ac:dyDescent="0.25">
      <c r="A74" s="205" t="s">
        <v>12</v>
      </c>
      <c r="B74" s="210" t="s">
        <v>14</v>
      </c>
      <c r="C74" s="207" t="s">
        <v>118</v>
      </c>
    </row>
    <row r="75" spans="1:10" x14ac:dyDescent="0.25">
      <c r="A75" s="205" t="s">
        <v>377</v>
      </c>
      <c r="B75" s="210" t="s">
        <v>14</v>
      </c>
      <c r="C75" s="205" t="s">
        <v>399</v>
      </c>
    </row>
    <row r="76" spans="1:10" x14ac:dyDescent="0.25">
      <c r="A76" s="205" t="s">
        <v>378</v>
      </c>
      <c r="B76" s="210" t="s">
        <v>14</v>
      </c>
      <c r="C76" s="205" t="s">
        <v>395</v>
      </c>
    </row>
    <row r="77" spans="1:10" x14ac:dyDescent="0.25">
      <c r="A77" s="205" t="s">
        <v>13</v>
      </c>
      <c r="B77" s="210" t="s">
        <v>14</v>
      </c>
      <c r="C77" s="205" t="s">
        <v>183</v>
      </c>
    </row>
    <row r="79" spans="1:10" x14ac:dyDescent="0.25">
      <c r="A79" s="205" t="s">
        <v>196</v>
      </c>
    </row>
    <row r="81" spans="1:10" x14ac:dyDescent="0.25">
      <c r="A81" s="604" t="s">
        <v>197</v>
      </c>
      <c r="B81" s="604"/>
      <c r="C81" s="604"/>
      <c r="D81" s="604"/>
      <c r="E81" s="604"/>
      <c r="F81" s="604"/>
      <c r="G81" s="604"/>
      <c r="H81" s="604"/>
      <c r="I81" s="604"/>
      <c r="J81" s="604"/>
    </row>
    <row r="82" spans="1:10" x14ac:dyDescent="0.25">
      <c r="A82" s="604"/>
      <c r="B82" s="604"/>
      <c r="C82" s="604"/>
      <c r="D82" s="604"/>
      <c r="E82" s="604"/>
      <c r="F82" s="604"/>
      <c r="G82" s="604"/>
      <c r="H82" s="604"/>
      <c r="I82" s="604"/>
      <c r="J82" s="604"/>
    </row>
    <row r="83" spans="1:10" x14ac:dyDescent="0.25">
      <c r="A83" s="604"/>
      <c r="B83" s="604"/>
      <c r="C83" s="604"/>
      <c r="D83" s="604"/>
      <c r="E83" s="604"/>
      <c r="F83" s="604"/>
      <c r="G83" s="604"/>
      <c r="H83" s="604"/>
      <c r="I83" s="604"/>
      <c r="J83" s="604"/>
    </row>
    <row r="84" spans="1:10" x14ac:dyDescent="0.25">
      <c r="A84" s="604"/>
      <c r="B84" s="604"/>
      <c r="C84" s="604"/>
      <c r="D84" s="604"/>
      <c r="E84" s="604"/>
      <c r="F84" s="604"/>
      <c r="G84" s="604"/>
      <c r="H84" s="604"/>
      <c r="I84" s="604"/>
      <c r="J84" s="604"/>
    </row>
    <row r="86" spans="1:10" x14ac:dyDescent="0.25">
      <c r="A86" s="604" t="s">
        <v>198</v>
      </c>
      <c r="B86" s="604"/>
      <c r="C86" s="604"/>
      <c r="D86" s="604"/>
      <c r="E86" s="604"/>
      <c r="F86" s="604"/>
      <c r="G86" s="604"/>
      <c r="H86" s="604"/>
      <c r="I86" s="604"/>
      <c r="J86" s="604"/>
    </row>
    <row r="87" spans="1:10" x14ac:dyDescent="0.25">
      <c r="A87" s="604"/>
      <c r="B87" s="604"/>
      <c r="C87" s="604"/>
      <c r="D87" s="604"/>
      <c r="E87" s="604"/>
      <c r="F87" s="604"/>
      <c r="G87" s="604"/>
      <c r="H87" s="604"/>
      <c r="I87" s="604"/>
      <c r="J87" s="604"/>
    </row>
    <row r="88" spans="1:10" x14ac:dyDescent="0.25">
      <c r="A88" s="604"/>
      <c r="B88" s="604"/>
      <c r="C88" s="604"/>
      <c r="D88" s="604"/>
      <c r="E88" s="604"/>
      <c r="F88" s="604"/>
      <c r="G88" s="604"/>
      <c r="H88" s="604"/>
      <c r="I88" s="604"/>
      <c r="J88" s="604"/>
    </row>
    <row r="91" spans="1:10" x14ac:dyDescent="0.25">
      <c r="A91" s="600"/>
      <c r="B91" s="600"/>
      <c r="C91" s="600"/>
      <c r="D91" s="600"/>
      <c r="G91" s="601" t="s">
        <v>683</v>
      </c>
      <c r="H91" s="601"/>
      <c r="I91" s="601"/>
      <c r="J91" s="601"/>
    </row>
    <row r="92" spans="1:10" x14ac:dyDescent="0.25">
      <c r="A92" s="600"/>
      <c r="B92" s="600"/>
      <c r="C92" s="600"/>
      <c r="D92" s="600"/>
      <c r="G92" s="600"/>
      <c r="H92" s="600"/>
      <c r="I92" s="600"/>
      <c r="J92" s="600"/>
    </row>
    <row r="93" spans="1:10" x14ac:dyDescent="0.25">
      <c r="A93" s="601" t="s">
        <v>383</v>
      </c>
      <c r="B93" s="601"/>
      <c r="C93" s="601"/>
      <c r="D93" s="601"/>
      <c r="G93" s="601" t="s">
        <v>384</v>
      </c>
      <c r="H93" s="601"/>
      <c r="I93" s="601"/>
      <c r="J93" s="601"/>
    </row>
    <row r="94" spans="1:10" x14ac:dyDescent="0.25">
      <c r="A94" s="125" t="s">
        <v>183</v>
      </c>
      <c r="B94" s="125"/>
      <c r="C94" s="125"/>
      <c r="D94" s="125"/>
      <c r="E94" s="212"/>
      <c r="F94" s="212"/>
      <c r="G94" s="606" t="s">
        <v>137</v>
      </c>
      <c r="H94" s="606"/>
      <c r="I94" s="606"/>
      <c r="J94" s="606"/>
    </row>
    <row r="95" spans="1:10" x14ac:dyDescent="0.25">
      <c r="A95" s="601"/>
      <c r="B95" s="601"/>
      <c r="C95" s="601"/>
      <c r="D95" s="601"/>
      <c r="E95" s="212"/>
      <c r="F95" s="212"/>
      <c r="G95" s="606"/>
      <c r="H95" s="606"/>
      <c r="I95" s="606"/>
      <c r="J95" s="606"/>
    </row>
    <row r="96" spans="1:10" x14ac:dyDescent="0.25">
      <c r="A96" s="212"/>
      <c r="B96" s="212"/>
      <c r="C96" s="212"/>
      <c r="D96" s="212"/>
      <c r="E96" s="212"/>
      <c r="F96" s="212"/>
      <c r="G96" s="212"/>
      <c r="H96" s="212"/>
      <c r="I96" s="212"/>
      <c r="J96" s="212"/>
    </row>
    <row r="97" spans="1:10" x14ac:dyDescent="0.25">
      <c r="A97" s="601"/>
      <c r="B97" s="601"/>
      <c r="C97" s="601"/>
      <c r="D97" s="601"/>
      <c r="E97" s="212"/>
      <c r="F97" s="212"/>
      <c r="G97" s="601"/>
      <c r="H97" s="601"/>
      <c r="I97" s="601"/>
      <c r="J97" s="601"/>
    </row>
    <row r="98" spans="1:10" x14ac:dyDescent="0.25">
      <c r="A98" s="601"/>
      <c r="B98" s="601"/>
      <c r="C98" s="601"/>
      <c r="D98" s="601"/>
      <c r="E98" s="212"/>
      <c r="F98" s="212"/>
      <c r="G98" s="601"/>
      <c r="H98" s="601"/>
      <c r="I98" s="601"/>
      <c r="J98" s="601"/>
    </row>
    <row r="99" spans="1:10" x14ac:dyDescent="0.25">
      <c r="A99" s="605" t="str">
        <f>C74</f>
        <v>RAFLI KURNIAWAN, SIP</v>
      </c>
      <c r="B99" s="605"/>
      <c r="C99" s="605"/>
      <c r="D99" s="605"/>
      <c r="E99" s="212"/>
      <c r="F99" s="212"/>
      <c r="G99" s="605" t="str">
        <f>C67</f>
        <v>ERNIWATI, SE</v>
      </c>
      <c r="H99" s="605"/>
      <c r="I99" s="605"/>
      <c r="J99" s="605"/>
    </row>
    <row r="100" spans="1:10" x14ac:dyDescent="0.25">
      <c r="A100" s="212" t="s">
        <v>382</v>
      </c>
      <c r="B100" s="211"/>
      <c r="C100" s="211"/>
      <c r="D100" s="211"/>
      <c r="E100" s="212"/>
      <c r="F100" s="212"/>
      <c r="G100" s="212" t="s">
        <v>382</v>
      </c>
      <c r="H100" s="211"/>
      <c r="I100" s="211"/>
      <c r="J100" s="211"/>
    </row>
    <row r="101" spans="1:10" x14ac:dyDescent="0.25">
      <c r="A101" s="601" t="s">
        <v>119</v>
      </c>
      <c r="B101" s="601"/>
      <c r="C101" s="601"/>
      <c r="D101" s="601"/>
      <c r="E101" s="212"/>
      <c r="F101" s="212"/>
      <c r="G101" s="601" t="s">
        <v>45</v>
      </c>
      <c r="H101" s="601"/>
      <c r="I101" s="601"/>
      <c r="J101" s="601"/>
    </row>
    <row r="102" spans="1:10" x14ac:dyDescent="0.25">
      <c r="A102" s="600"/>
      <c r="B102" s="600"/>
      <c r="C102" s="600"/>
      <c r="D102" s="600"/>
      <c r="G102" s="600"/>
      <c r="H102" s="600"/>
      <c r="I102" s="600"/>
      <c r="J102" s="600"/>
    </row>
    <row r="113" spans="1:10" ht="23.25" x14ac:dyDescent="0.25">
      <c r="A113" s="603" t="s">
        <v>415</v>
      </c>
      <c r="B113" s="603"/>
      <c r="C113" s="603"/>
      <c r="D113" s="603"/>
      <c r="E113" s="603"/>
      <c r="F113" s="603"/>
      <c r="G113" s="603"/>
      <c r="H113" s="603"/>
      <c r="I113" s="603"/>
      <c r="J113" s="603"/>
    </row>
    <row r="116" spans="1:10" x14ac:dyDescent="0.25">
      <c r="A116" s="604" t="s">
        <v>203</v>
      </c>
      <c r="B116" s="604"/>
      <c r="C116" s="604"/>
      <c r="D116" s="604"/>
      <c r="E116" s="604"/>
      <c r="F116" s="604"/>
      <c r="G116" s="604"/>
      <c r="H116" s="604"/>
      <c r="I116" s="604"/>
      <c r="J116" s="604"/>
    </row>
    <row r="117" spans="1:10" x14ac:dyDescent="0.25">
      <c r="A117" s="604"/>
      <c r="B117" s="604"/>
      <c r="C117" s="604"/>
      <c r="D117" s="604"/>
      <c r="E117" s="604"/>
      <c r="F117" s="604"/>
      <c r="G117" s="604"/>
      <c r="H117" s="604"/>
      <c r="I117" s="604"/>
      <c r="J117" s="604"/>
    </row>
    <row r="119" spans="1:10" x14ac:dyDescent="0.25">
      <c r="A119" s="205" t="s">
        <v>12</v>
      </c>
      <c r="B119" s="210" t="s">
        <v>14</v>
      </c>
      <c r="C119" s="207" t="s">
        <v>35</v>
      </c>
    </row>
    <row r="120" spans="1:10" x14ac:dyDescent="0.25">
      <c r="A120" s="205" t="s">
        <v>377</v>
      </c>
      <c r="B120" s="210" t="s">
        <v>14</v>
      </c>
      <c r="C120" s="205" t="s">
        <v>391</v>
      </c>
    </row>
    <row r="121" spans="1:10" x14ac:dyDescent="0.25">
      <c r="A121" s="205" t="s">
        <v>378</v>
      </c>
      <c r="B121" s="210" t="s">
        <v>14</v>
      </c>
      <c r="C121" s="205" t="s">
        <v>389</v>
      </c>
    </row>
    <row r="122" spans="1:10" x14ac:dyDescent="0.25">
      <c r="A122" s="205" t="s">
        <v>13</v>
      </c>
      <c r="B122" s="210" t="s">
        <v>14</v>
      </c>
      <c r="C122" s="205" t="s">
        <v>138</v>
      </c>
    </row>
    <row r="124" spans="1:10" x14ac:dyDescent="0.25">
      <c r="A124" s="205" t="s">
        <v>195</v>
      </c>
    </row>
    <row r="126" spans="1:10" x14ac:dyDescent="0.25">
      <c r="A126" s="205" t="s">
        <v>12</v>
      </c>
      <c r="B126" s="210" t="s">
        <v>14</v>
      </c>
      <c r="C126" s="207" t="s">
        <v>118</v>
      </c>
    </row>
    <row r="127" spans="1:10" x14ac:dyDescent="0.25">
      <c r="A127" s="205" t="s">
        <v>377</v>
      </c>
      <c r="B127" s="210" t="s">
        <v>14</v>
      </c>
      <c r="C127" s="205" t="s">
        <v>399</v>
      </c>
    </row>
    <row r="128" spans="1:10" x14ac:dyDescent="0.25">
      <c r="A128" s="205" t="s">
        <v>378</v>
      </c>
      <c r="B128" s="210" t="s">
        <v>14</v>
      </c>
      <c r="C128" s="205" t="s">
        <v>395</v>
      </c>
    </row>
    <row r="129" spans="1:10" x14ac:dyDescent="0.25">
      <c r="A129" s="205" t="s">
        <v>13</v>
      </c>
      <c r="B129" s="210" t="s">
        <v>14</v>
      </c>
      <c r="C129" s="205" t="s">
        <v>183</v>
      </c>
    </row>
    <row r="131" spans="1:10" x14ac:dyDescent="0.25">
      <c r="A131" s="205" t="s">
        <v>196</v>
      </c>
    </row>
    <row r="133" spans="1:10" x14ac:dyDescent="0.25">
      <c r="A133" s="604" t="s">
        <v>197</v>
      </c>
      <c r="B133" s="604"/>
      <c r="C133" s="604"/>
      <c r="D133" s="604"/>
      <c r="E133" s="604"/>
      <c r="F133" s="604"/>
      <c r="G133" s="604"/>
      <c r="H133" s="604"/>
      <c r="I133" s="604"/>
      <c r="J133" s="604"/>
    </row>
    <row r="134" spans="1:10" x14ac:dyDescent="0.25">
      <c r="A134" s="604"/>
      <c r="B134" s="604"/>
      <c r="C134" s="604"/>
      <c r="D134" s="604"/>
      <c r="E134" s="604"/>
      <c r="F134" s="604"/>
      <c r="G134" s="604"/>
      <c r="H134" s="604"/>
      <c r="I134" s="604"/>
      <c r="J134" s="604"/>
    </row>
    <row r="135" spans="1:10" x14ac:dyDescent="0.25">
      <c r="A135" s="604"/>
      <c r="B135" s="604"/>
      <c r="C135" s="604"/>
      <c r="D135" s="604"/>
      <c r="E135" s="604"/>
      <c r="F135" s="604"/>
      <c r="G135" s="604"/>
      <c r="H135" s="604"/>
      <c r="I135" s="604"/>
      <c r="J135" s="604"/>
    </row>
    <row r="136" spans="1:10" x14ac:dyDescent="0.25">
      <c r="A136" s="604"/>
      <c r="B136" s="604"/>
      <c r="C136" s="604"/>
      <c r="D136" s="604"/>
      <c r="E136" s="604"/>
      <c r="F136" s="604"/>
      <c r="G136" s="604"/>
      <c r="H136" s="604"/>
      <c r="I136" s="604"/>
      <c r="J136" s="604"/>
    </row>
    <row r="138" spans="1:10" x14ac:dyDescent="0.25">
      <c r="A138" s="604" t="s">
        <v>198</v>
      </c>
      <c r="B138" s="604"/>
      <c r="C138" s="604"/>
      <c r="D138" s="604"/>
      <c r="E138" s="604"/>
      <c r="F138" s="604"/>
      <c r="G138" s="604"/>
      <c r="H138" s="604"/>
      <c r="I138" s="604"/>
      <c r="J138" s="604"/>
    </row>
    <row r="139" spans="1:10" x14ac:dyDescent="0.25">
      <c r="A139" s="604"/>
      <c r="B139" s="604"/>
      <c r="C139" s="604"/>
      <c r="D139" s="604"/>
      <c r="E139" s="604"/>
      <c r="F139" s="604"/>
      <c r="G139" s="604"/>
      <c r="H139" s="604"/>
      <c r="I139" s="604"/>
      <c r="J139" s="604"/>
    </row>
    <row r="140" spans="1:10" x14ac:dyDescent="0.25">
      <c r="A140" s="604"/>
      <c r="B140" s="604"/>
      <c r="C140" s="604"/>
      <c r="D140" s="604"/>
      <c r="E140" s="604"/>
      <c r="F140" s="604"/>
      <c r="G140" s="604"/>
      <c r="H140" s="604"/>
      <c r="I140" s="604"/>
      <c r="J140" s="604"/>
    </row>
    <row r="143" spans="1:10" x14ac:dyDescent="0.25">
      <c r="A143" s="600"/>
      <c r="B143" s="600"/>
      <c r="C143" s="600"/>
      <c r="D143" s="600"/>
      <c r="G143" s="601" t="s">
        <v>683</v>
      </c>
      <c r="H143" s="601"/>
      <c r="I143" s="601"/>
      <c r="J143" s="601"/>
    </row>
    <row r="144" spans="1:10" x14ac:dyDescent="0.25">
      <c r="A144" s="600"/>
      <c r="B144" s="600"/>
      <c r="C144" s="600"/>
      <c r="D144" s="600"/>
      <c r="G144" s="600"/>
      <c r="H144" s="600"/>
      <c r="I144" s="600"/>
      <c r="J144" s="600"/>
    </row>
    <row r="145" spans="1:10" x14ac:dyDescent="0.25">
      <c r="A145" s="601" t="s">
        <v>383</v>
      </c>
      <c r="B145" s="601"/>
      <c r="C145" s="601"/>
      <c r="D145" s="601"/>
      <c r="G145" s="601" t="s">
        <v>384</v>
      </c>
      <c r="H145" s="601"/>
      <c r="I145" s="601"/>
      <c r="J145" s="601"/>
    </row>
    <row r="146" spans="1:10" x14ac:dyDescent="0.25">
      <c r="A146" s="125" t="s">
        <v>183</v>
      </c>
      <c r="B146" s="125"/>
      <c r="C146" s="125"/>
      <c r="D146" s="125"/>
      <c r="F146" s="606" t="s">
        <v>138</v>
      </c>
      <c r="G146" s="606"/>
      <c r="H146" s="606"/>
      <c r="I146" s="606"/>
      <c r="J146" s="606"/>
    </row>
    <row r="147" spans="1:10" x14ac:dyDescent="0.25">
      <c r="A147" s="601"/>
      <c r="B147" s="601"/>
      <c r="C147" s="601"/>
      <c r="D147" s="601"/>
      <c r="F147" s="606"/>
      <c r="G147" s="606"/>
      <c r="H147" s="606"/>
      <c r="I147" s="606"/>
      <c r="J147" s="606"/>
    </row>
    <row r="148" spans="1:10" x14ac:dyDescent="0.25">
      <c r="A148" s="212"/>
      <c r="B148" s="212"/>
      <c r="C148" s="212"/>
      <c r="D148" s="212"/>
      <c r="F148" s="212"/>
      <c r="G148" s="212"/>
      <c r="H148" s="212"/>
      <c r="I148" s="212"/>
      <c r="J148" s="212"/>
    </row>
    <row r="149" spans="1:10" x14ac:dyDescent="0.25">
      <c r="A149" s="601"/>
      <c r="B149" s="601"/>
      <c r="C149" s="601"/>
      <c r="D149" s="601"/>
      <c r="F149" s="212"/>
      <c r="G149" s="601"/>
      <c r="H149" s="601"/>
      <c r="I149" s="601"/>
      <c r="J149" s="601"/>
    </row>
    <row r="150" spans="1:10" x14ac:dyDescent="0.25">
      <c r="A150" s="601"/>
      <c r="B150" s="601"/>
      <c r="C150" s="601"/>
      <c r="D150" s="601"/>
      <c r="F150" s="212"/>
      <c r="G150" s="601"/>
      <c r="H150" s="601"/>
      <c r="I150" s="601"/>
      <c r="J150" s="601"/>
    </row>
    <row r="151" spans="1:10" x14ac:dyDescent="0.25">
      <c r="A151" s="605" t="str">
        <f>C126</f>
        <v>RAFLI KURNIAWAN, SIP</v>
      </c>
      <c r="B151" s="605"/>
      <c r="C151" s="605"/>
      <c r="D151" s="605"/>
      <c r="F151" s="605" t="str">
        <f>C119</f>
        <v>HALIMATUSSAKDIAH</v>
      </c>
      <c r="G151" s="605"/>
      <c r="H151" s="605"/>
      <c r="I151" s="605"/>
      <c r="J151" s="605"/>
    </row>
    <row r="152" spans="1:10" x14ac:dyDescent="0.25">
      <c r="A152" s="212" t="s">
        <v>382</v>
      </c>
      <c r="B152" s="211"/>
      <c r="C152" s="211"/>
      <c r="D152" s="211"/>
      <c r="F152" s="601" t="s">
        <v>382</v>
      </c>
      <c r="G152" s="601"/>
      <c r="H152" s="601"/>
      <c r="I152" s="601"/>
      <c r="J152" s="601"/>
    </row>
    <row r="153" spans="1:10" x14ac:dyDescent="0.25">
      <c r="A153" s="601" t="s">
        <v>119</v>
      </c>
      <c r="B153" s="601"/>
      <c r="C153" s="601"/>
      <c r="D153" s="601"/>
      <c r="F153" s="601" t="s">
        <v>36</v>
      </c>
      <c r="G153" s="601"/>
      <c r="H153" s="601"/>
      <c r="I153" s="601"/>
      <c r="J153" s="601"/>
    </row>
    <row r="154" spans="1:10" x14ac:dyDescent="0.25">
      <c r="A154" s="600"/>
      <c r="B154" s="600"/>
      <c r="C154" s="600"/>
      <c r="D154" s="600"/>
      <c r="G154" s="600"/>
      <c r="H154" s="600"/>
      <c r="I154" s="600"/>
      <c r="J154" s="600"/>
    </row>
    <row r="165" spans="1:10" ht="23.25" x14ac:dyDescent="0.25">
      <c r="A165" s="603" t="s">
        <v>415</v>
      </c>
      <c r="B165" s="603"/>
      <c r="C165" s="603"/>
      <c r="D165" s="603"/>
      <c r="E165" s="603"/>
      <c r="F165" s="603"/>
      <c r="G165" s="603"/>
      <c r="H165" s="603"/>
      <c r="I165" s="603"/>
      <c r="J165" s="603"/>
    </row>
    <row r="168" spans="1:10" x14ac:dyDescent="0.25">
      <c r="A168" s="604" t="s">
        <v>203</v>
      </c>
      <c r="B168" s="604"/>
      <c r="C168" s="604"/>
      <c r="D168" s="604"/>
      <c r="E168" s="604"/>
      <c r="F168" s="604"/>
      <c r="G168" s="604"/>
      <c r="H168" s="604"/>
      <c r="I168" s="604"/>
      <c r="J168" s="604"/>
    </row>
    <row r="169" spans="1:10" x14ac:dyDescent="0.25">
      <c r="A169" s="604"/>
      <c r="B169" s="604"/>
      <c r="C169" s="604"/>
      <c r="D169" s="604"/>
      <c r="E169" s="604"/>
      <c r="F169" s="604"/>
      <c r="G169" s="604"/>
      <c r="H169" s="604"/>
      <c r="I169" s="604"/>
      <c r="J169" s="604"/>
    </row>
    <row r="171" spans="1:10" x14ac:dyDescent="0.25">
      <c r="A171" s="205" t="s">
        <v>12</v>
      </c>
      <c r="B171" s="210" t="s">
        <v>14</v>
      </c>
      <c r="C171" s="207" t="s">
        <v>134</v>
      </c>
    </row>
    <row r="172" spans="1:10" x14ac:dyDescent="0.25">
      <c r="A172" s="205" t="s">
        <v>377</v>
      </c>
      <c r="B172" s="210" t="s">
        <v>14</v>
      </c>
      <c r="C172" s="205" t="s">
        <v>392</v>
      </c>
    </row>
    <row r="173" spans="1:10" x14ac:dyDescent="0.25">
      <c r="A173" s="205" t="s">
        <v>378</v>
      </c>
      <c r="B173" s="210" t="s">
        <v>14</v>
      </c>
      <c r="C173" s="205" t="s">
        <v>389</v>
      </c>
    </row>
    <row r="174" spans="1:10" x14ac:dyDescent="0.25">
      <c r="A174" s="205" t="s">
        <v>13</v>
      </c>
      <c r="B174" s="210" t="s">
        <v>14</v>
      </c>
      <c r="C174" s="205" t="s">
        <v>25</v>
      </c>
    </row>
    <row r="176" spans="1:10" x14ac:dyDescent="0.25">
      <c r="A176" s="205" t="s">
        <v>195</v>
      </c>
    </row>
    <row r="178" spans="1:10" ht="18" x14ac:dyDescent="0.25">
      <c r="A178" s="205" t="s">
        <v>12</v>
      </c>
      <c r="B178" s="127" t="s">
        <v>14</v>
      </c>
      <c r="C178" s="207" t="s">
        <v>133</v>
      </c>
      <c r="D178" s="128"/>
    </row>
    <row r="179" spans="1:10" ht="18" x14ac:dyDescent="0.25">
      <c r="A179" s="205" t="s">
        <v>377</v>
      </c>
      <c r="B179" s="127" t="s">
        <v>14</v>
      </c>
      <c r="C179" s="205" t="s">
        <v>388</v>
      </c>
      <c r="D179" s="128"/>
    </row>
    <row r="180" spans="1:10" ht="18" x14ac:dyDescent="0.25">
      <c r="A180" s="205" t="s">
        <v>378</v>
      </c>
      <c r="B180" s="127" t="s">
        <v>14</v>
      </c>
      <c r="C180" s="205" t="s">
        <v>393</v>
      </c>
      <c r="D180" s="128"/>
    </row>
    <row r="181" spans="1:10" ht="18" x14ac:dyDescent="0.25">
      <c r="A181" s="205" t="s">
        <v>13</v>
      </c>
      <c r="B181" s="127" t="s">
        <v>14</v>
      </c>
      <c r="C181" s="129" t="s">
        <v>24</v>
      </c>
      <c r="D181" s="128"/>
    </row>
    <row r="183" spans="1:10" x14ac:dyDescent="0.25">
      <c r="A183" s="205" t="s">
        <v>196</v>
      </c>
    </row>
    <row r="185" spans="1:10" x14ac:dyDescent="0.25">
      <c r="A185" s="604" t="s">
        <v>197</v>
      </c>
      <c r="B185" s="604"/>
      <c r="C185" s="604"/>
      <c r="D185" s="604"/>
      <c r="E185" s="604"/>
      <c r="F185" s="604"/>
      <c r="G185" s="604"/>
      <c r="H185" s="604"/>
      <c r="I185" s="604"/>
      <c r="J185" s="604"/>
    </row>
    <row r="186" spans="1:10" x14ac:dyDescent="0.25">
      <c r="A186" s="604"/>
      <c r="B186" s="604"/>
      <c r="C186" s="604"/>
      <c r="D186" s="604"/>
      <c r="E186" s="604"/>
      <c r="F186" s="604"/>
      <c r="G186" s="604"/>
      <c r="H186" s="604"/>
      <c r="I186" s="604"/>
      <c r="J186" s="604"/>
    </row>
    <row r="187" spans="1:10" x14ac:dyDescent="0.25">
      <c r="A187" s="604"/>
      <c r="B187" s="604"/>
      <c r="C187" s="604"/>
      <c r="D187" s="604"/>
      <c r="E187" s="604"/>
      <c r="F187" s="604"/>
      <c r="G187" s="604"/>
      <c r="H187" s="604"/>
      <c r="I187" s="604"/>
      <c r="J187" s="604"/>
    </row>
    <row r="188" spans="1:10" x14ac:dyDescent="0.25">
      <c r="A188" s="604"/>
      <c r="B188" s="604"/>
      <c r="C188" s="604"/>
      <c r="D188" s="604"/>
      <c r="E188" s="604"/>
      <c r="F188" s="604"/>
      <c r="G188" s="604"/>
      <c r="H188" s="604"/>
      <c r="I188" s="604"/>
      <c r="J188" s="604"/>
    </row>
    <row r="190" spans="1:10" x14ac:dyDescent="0.25">
      <c r="A190" s="604" t="s">
        <v>198</v>
      </c>
      <c r="B190" s="604"/>
      <c r="C190" s="604"/>
      <c r="D190" s="604"/>
      <c r="E190" s="604"/>
      <c r="F190" s="604"/>
      <c r="G190" s="604"/>
      <c r="H190" s="604"/>
      <c r="I190" s="604"/>
      <c r="J190" s="604"/>
    </row>
    <row r="191" spans="1:10" x14ac:dyDescent="0.25">
      <c r="A191" s="604"/>
      <c r="B191" s="604"/>
      <c r="C191" s="604"/>
      <c r="D191" s="604"/>
      <c r="E191" s="604"/>
      <c r="F191" s="604"/>
      <c r="G191" s="604"/>
      <c r="H191" s="604"/>
      <c r="I191" s="604"/>
      <c r="J191" s="604"/>
    </row>
    <row r="192" spans="1:10" x14ac:dyDescent="0.25">
      <c r="A192" s="604"/>
      <c r="B192" s="604"/>
      <c r="C192" s="604"/>
      <c r="D192" s="604"/>
      <c r="E192" s="604"/>
      <c r="F192" s="604"/>
      <c r="G192" s="604"/>
      <c r="H192" s="604"/>
      <c r="I192" s="604"/>
      <c r="J192" s="604"/>
    </row>
    <row r="195" spans="1:10" x14ac:dyDescent="0.25">
      <c r="A195" s="600"/>
      <c r="B195" s="600"/>
      <c r="C195" s="600"/>
      <c r="D195" s="600"/>
      <c r="G195" s="601" t="s">
        <v>683</v>
      </c>
      <c r="H195" s="601"/>
      <c r="I195" s="601"/>
      <c r="J195" s="601"/>
    </row>
    <row r="196" spans="1:10" x14ac:dyDescent="0.25">
      <c r="A196" s="600"/>
      <c r="B196" s="600"/>
      <c r="C196" s="600"/>
      <c r="D196" s="600"/>
      <c r="G196" s="600"/>
      <c r="H196" s="600"/>
      <c r="I196" s="600"/>
      <c r="J196" s="600"/>
    </row>
    <row r="197" spans="1:10" x14ac:dyDescent="0.25">
      <c r="A197" s="601" t="s">
        <v>383</v>
      </c>
      <c r="B197" s="601"/>
      <c r="C197" s="601"/>
      <c r="D197" s="601"/>
      <c r="G197" s="601" t="s">
        <v>384</v>
      </c>
      <c r="H197" s="601"/>
      <c r="I197" s="601"/>
      <c r="J197" s="601"/>
    </row>
    <row r="198" spans="1:10" x14ac:dyDescent="0.25">
      <c r="A198" s="602" t="s">
        <v>24</v>
      </c>
      <c r="B198" s="602"/>
      <c r="C198" s="602"/>
      <c r="D198" s="602"/>
      <c r="G198" s="602" t="s">
        <v>25</v>
      </c>
      <c r="H198" s="602"/>
      <c r="I198" s="602"/>
      <c r="J198" s="602"/>
    </row>
    <row r="199" spans="1:10" x14ac:dyDescent="0.25">
      <c r="A199" s="601"/>
      <c r="B199" s="601"/>
      <c r="C199" s="601"/>
      <c r="D199" s="601"/>
      <c r="G199" s="601"/>
      <c r="H199" s="601"/>
      <c r="I199" s="601"/>
      <c r="J199" s="601"/>
    </row>
    <row r="200" spans="1:10" x14ac:dyDescent="0.25">
      <c r="A200" s="212"/>
      <c r="B200" s="212"/>
      <c r="C200" s="212"/>
      <c r="D200" s="212"/>
      <c r="G200" s="212"/>
      <c r="H200" s="212"/>
      <c r="I200" s="212"/>
      <c r="J200" s="212"/>
    </row>
    <row r="201" spans="1:10" x14ac:dyDescent="0.25">
      <c r="A201" s="601"/>
      <c r="B201" s="601"/>
      <c r="C201" s="601"/>
      <c r="D201" s="601"/>
      <c r="G201" s="601"/>
      <c r="H201" s="601"/>
      <c r="I201" s="601"/>
      <c r="J201" s="601"/>
    </row>
    <row r="202" spans="1:10" x14ac:dyDescent="0.25">
      <c r="A202" s="601"/>
      <c r="B202" s="601"/>
      <c r="C202" s="601"/>
      <c r="D202" s="601"/>
      <c r="G202" s="601"/>
      <c r="H202" s="601"/>
      <c r="I202" s="601"/>
      <c r="J202" s="601"/>
    </row>
    <row r="203" spans="1:10" x14ac:dyDescent="0.25">
      <c r="A203" s="558" t="s">
        <v>133</v>
      </c>
      <c r="B203" s="558"/>
      <c r="C203" s="558"/>
      <c r="D203" s="558"/>
      <c r="G203" s="605" t="str">
        <f>C171</f>
        <v>PAINIWAN, SH</v>
      </c>
      <c r="H203" s="605"/>
      <c r="I203" s="605"/>
      <c r="J203" s="605"/>
    </row>
    <row r="204" spans="1:10" x14ac:dyDescent="0.25">
      <c r="A204" s="559" t="s">
        <v>386</v>
      </c>
      <c r="B204" s="559"/>
      <c r="C204" s="559"/>
      <c r="D204" s="559"/>
      <c r="G204" s="601" t="s">
        <v>382</v>
      </c>
      <c r="H204" s="601"/>
      <c r="I204" s="601"/>
      <c r="J204" s="601"/>
    </row>
    <row r="205" spans="1:10" x14ac:dyDescent="0.25">
      <c r="A205" s="559" t="s">
        <v>117</v>
      </c>
      <c r="B205" s="559"/>
      <c r="C205" s="559"/>
      <c r="D205" s="559"/>
      <c r="G205" s="601" t="s">
        <v>135</v>
      </c>
      <c r="H205" s="601"/>
      <c r="I205" s="601"/>
      <c r="J205" s="601"/>
    </row>
    <row r="216" spans="1:10" ht="23.25" x14ac:dyDescent="0.25">
      <c r="A216" s="603" t="s">
        <v>415</v>
      </c>
      <c r="B216" s="603"/>
      <c r="C216" s="603"/>
      <c r="D216" s="603"/>
      <c r="E216" s="603"/>
      <c r="F216" s="603"/>
      <c r="G216" s="603"/>
      <c r="H216" s="603"/>
      <c r="I216" s="603"/>
      <c r="J216" s="603"/>
    </row>
    <row r="219" spans="1:10" x14ac:dyDescent="0.25">
      <c r="A219" s="604" t="s">
        <v>203</v>
      </c>
      <c r="B219" s="604"/>
      <c r="C219" s="604"/>
      <c r="D219" s="604"/>
      <c r="E219" s="604"/>
      <c r="F219" s="604"/>
      <c r="G219" s="604"/>
      <c r="H219" s="604"/>
      <c r="I219" s="604"/>
      <c r="J219" s="604"/>
    </row>
    <row r="220" spans="1:10" x14ac:dyDescent="0.25">
      <c r="A220" s="604"/>
      <c r="B220" s="604"/>
      <c r="C220" s="604"/>
      <c r="D220" s="604"/>
      <c r="E220" s="604"/>
      <c r="F220" s="604"/>
      <c r="G220" s="604"/>
      <c r="H220" s="604"/>
      <c r="I220" s="604"/>
      <c r="J220" s="604"/>
    </row>
    <row r="222" spans="1:10" x14ac:dyDescent="0.25">
      <c r="A222" s="205" t="s">
        <v>12</v>
      </c>
      <c r="B222" s="210" t="s">
        <v>14</v>
      </c>
      <c r="C222" s="207" t="s">
        <v>219</v>
      </c>
      <c r="D222" s="209"/>
      <c r="E222" s="209"/>
    </row>
    <row r="223" spans="1:10" x14ac:dyDescent="0.25">
      <c r="A223" s="205" t="s">
        <v>377</v>
      </c>
      <c r="B223" s="210" t="s">
        <v>14</v>
      </c>
      <c r="C223" s="205" t="s">
        <v>394</v>
      </c>
      <c r="D223" s="209"/>
      <c r="E223" s="209"/>
    </row>
    <row r="224" spans="1:10" x14ac:dyDescent="0.25">
      <c r="A224" s="205" t="s">
        <v>378</v>
      </c>
      <c r="B224" s="210" t="s">
        <v>14</v>
      </c>
      <c r="C224" s="205" t="s">
        <v>393</v>
      </c>
      <c r="D224" s="209"/>
      <c r="E224" s="209"/>
    </row>
    <row r="225" spans="1:10" x14ac:dyDescent="0.25">
      <c r="A225" s="205" t="s">
        <v>13</v>
      </c>
      <c r="B225" s="210" t="s">
        <v>14</v>
      </c>
      <c r="C225" s="205" t="s">
        <v>220</v>
      </c>
      <c r="D225" s="209"/>
      <c r="E225" s="209"/>
    </row>
    <row r="227" spans="1:10" x14ac:dyDescent="0.25">
      <c r="A227" s="205" t="s">
        <v>195</v>
      </c>
    </row>
    <row r="229" spans="1:10" ht="18" x14ac:dyDescent="0.25">
      <c r="A229" s="205" t="s">
        <v>12</v>
      </c>
      <c r="B229" s="127" t="s">
        <v>14</v>
      </c>
      <c r="C229" s="207" t="s">
        <v>133</v>
      </c>
      <c r="D229" s="128"/>
    </row>
    <row r="230" spans="1:10" ht="18" x14ac:dyDescent="0.25">
      <c r="A230" s="205" t="s">
        <v>377</v>
      </c>
      <c r="B230" s="127" t="s">
        <v>14</v>
      </c>
      <c r="C230" s="205" t="s">
        <v>388</v>
      </c>
      <c r="D230" s="128"/>
    </row>
    <row r="231" spans="1:10" ht="18" x14ac:dyDescent="0.25">
      <c r="A231" s="205" t="s">
        <v>378</v>
      </c>
      <c r="B231" s="127" t="s">
        <v>14</v>
      </c>
      <c r="C231" s="205" t="s">
        <v>393</v>
      </c>
      <c r="D231" s="128"/>
    </row>
    <row r="232" spans="1:10" ht="18" x14ac:dyDescent="0.25">
      <c r="A232" s="205" t="s">
        <v>13</v>
      </c>
      <c r="B232" s="127" t="s">
        <v>14</v>
      </c>
      <c r="C232" s="129" t="s">
        <v>24</v>
      </c>
      <c r="D232" s="128"/>
    </row>
    <row r="234" spans="1:10" x14ac:dyDescent="0.25">
      <c r="A234" s="205" t="s">
        <v>196</v>
      </c>
    </row>
    <row r="236" spans="1:10" x14ac:dyDescent="0.25">
      <c r="A236" s="604" t="s">
        <v>197</v>
      </c>
      <c r="B236" s="604"/>
      <c r="C236" s="604"/>
      <c r="D236" s="604"/>
      <c r="E236" s="604"/>
      <c r="F236" s="604"/>
      <c r="G236" s="604"/>
      <c r="H236" s="604"/>
      <c r="I236" s="604"/>
      <c r="J236" s="604"/>
    </row>
    <row r="237" spans="1:10" x14ac:dyDescent="0.25">
      <c r="A237" s="604"/>
      <c r="B237" s="604"/>
      <c r="C237" s="604"/>
      <c r="D237" s="604"/>
      <c r="E237" s="604"/>
      <c r="F237" s="604"/>
      <c r="G237" s="604"/>
      <c r="H237" s="604"/>
      <c r="I237" s="604"/>
      <c r="J237" s="604"/>
    </row>
    <row r="238" spans="1:10" x14ac:dyDescent="0.25">
      <c r="A238" s="604"/>
      <c r="B238" s="604"/>
      <c r="C238" s="604"/>
      <c r="D238" s="604"/>
      <c r="E238" s="604"/>
      <c r="F238" s="604"/>
      <c r="G238" s="604"/>
      <c r="H238" s="604"/>
      <c r="I238" s="604"/>
      <c r="J238" s="604"/>
    </row>
    <row r="239" spans="1:10" x14ac:dyDescent="0.25">
      <c r="A239" s="604"/>
      <c r="B239" s="604"/>
      <c r="C239" s="604"/>
      <c r="D239" s="604"/>
      <c r="E239" s="604"/>
      <c r="F239" s="604"/>
      <c r="G239" s="604"/>
      <c r="H239" s="604"/>
      <c r="I239" s="604"/>
      <c r="J239" s="604"/>
    </row>
    <row r="241" spans="1:10" x14ac:dyDescent="0.25">
      <c r="A241" s="604" t="s">
        <v>198</v>
      </c>
      <c r="B241" s="604"/>
      <c r="C241" s="604"/>
      <c r="D241" s="604"/>
      <c r="E241" s="604"/>
      <c r="F241" s="604"/>
      <c r="G241" s="604"/>
      <c r="H241" s="604"/>
      <c r="I241" s="604"/>
      <c r="J241" s="604"/>
    </row>
    <row r="242" spans="1:10" x14ac:dyDescent="0.25">
      <c r="A242" s="604"/>
      <c r="B242" s="604"/>
      <c r="C242" s="604"/>
      <c r="D242" s="604"/>
      <c r="E242" s="604"/>
      <c r="F242" s="604"/>
      <c r="G242" s="604"/>
      <c r="H242" s="604"/>
      <c r="I242" s="604"/>
      <c r="J242" s="604"/>
    </row>
    <row r="243" spans="1:10" x14ac:dyDescent="0.25">
      <c r="A243" s="604"/>
      <c r="B243" s="604"/>
      <c r="C243" s="604"/>
      <c r="D243" s="604"/>
      <c r="E243" s="604"/>
      <c r="F243" s="604"/>
      <c r="G243" s="604"/>
      <c r="H243" s="604"/>
      <c r="I243" s="604"/>
      <c r="J243" s="604"/>
    </row>
    <row r="246" spans="1:10" x14ac:dyDescent="0.25">
      <c r="A246" s="600"/>
      <c r="B246" s="600"/>
      <c r="C246" s="600"/>
      <c r="D246" s="600"/>
      <c r="G246" s="607" t="s">
        <v>683</v>
      </c>
      <c r="H246" s="607"/>
      <c r="I246" s="607"/>
      <c r="J246" s="607"/>
    </row>
    <row r="247" spans="1:10" x14ac:dyDescent="0.25">
      <c r="A247" s="600"/>
      <c r="B247" s="600"/>
      <c r="C247" s="600"/>
      <c r="D247" s="600"/>
      <c r="G247" s="607"/>
      <c r="H247" s="607"/>
      <c r="I247" s="607"/>
      <c r="J247" s="607"/>
    </row>
    <row r="248" spans="1:10" x14ac:dyDescent="0.25">
      <c r="A248" s="601" t="s">
        <v>383</v>
      </c>
      <c r="B248" s="601"/>
      <c r="C248" s="601"/>
      <c r="D248" s="601"/>
      <c r="G248" s="607" t="s">
        <v>384</v>
      </c>
      <c r="H248" s="607"/>
      <c r="I248" s="607"/>
      <c r="J248" s="607"/>
    </row>
    <row r="249" spans="1:10" x14ac:dyDescent="0.25">
      <c r="A249" s="602" t="s">
        <v>24</v>
      </c>
      <c r="B249" s="602"/>
      <c r="C249" s="602"/>
      <c r="D249" s="602"/>
      <c r="G249" s="608" t="s">
        <v>220</v>
      </c>
      <c r="H249" s="608"/>
      <c r="I249" s="608"/>
      <c r="J249" s="608"/>
    </row>
    <row r="250" spans="1:10" x14ac:dyDescent="0.25">
      <c r="A250" s="601"/>
      <c r="B250" s="601"/>
      <c r="C250" s="601"/>
      <c r="D250" s="601"/>
      <c r="G250" s="607"/>
      <c r="H250" s="607"/>
      <c r="I250" s="607"/>
      <c r="J250" s="607"/>
    </row>
    <row r="251" spans="1:10" x14ac:dyDescent="0.25">
      <c r="A251" s="212"/>
      <c r="B251" s="212"/>
      <c r="C251" s="212"/>
      <c r="D251" s="212"/>
    </row>
    <row r="252" spans="1:10" x14ac:dyDescent="0.25">
      <c r="A252" s="601"/>
      <c r="B252" s="601"/>
      <c r="C252" s="601"/>
      <c r="D252" s="601"/>
      <c r="G252" s="607"/>
      <c r="H252" s="607"/>
      <c r="I252" s="607"/>
      <c r="J252" s="607"/>
    </row>
    <row r="253" spans="1:10" x14ac:dyDescent="0.25">
      <c r="A253" s="601"/>
      <c r="B253" s="601"/>
      <c r="C253" s="601"/>
      <c r="D253" s="601"/>
      <c r="G253" s="607"/>
      <c r="H253" s="607"/>
      <c r="I253" s="607"/>
      <c r="J253" s="607"/>
    </row>
    <row r="254" spans="1:10" x14ac:dyDescent="0.25">
      <c r="A254" s="558" t="s">
        <v>133</v>
      </c>
      <c r="B254" s="558"/>
      <c r="C254" s="558"/>
      <c r="D254" s="558"/>
      <c r="G254" s="610" t="str">
        <f>C222</f>
        <v>MUHAMMAD NASIR, SH</v>
      </c>
      <c r="H254" s="610"/>
      <c r="I254" s="610"/>
      <c r="J254" s="610"/>
    </row>
    <row r="255" spans="1:10" x14ac:dyDescent="0.25">
      <c r="A255" s="559" t="s">
        <v>386</v>
      </c>
      <c r="B255" s="559"/>
      <c r="C255" s="559"/>
      <c r="D255" s="559"/>
      <c r="G255" s="609" t="s">
        <v>386</v>
      </c>
      <c r="H255" s="609"/>
      <c r="I255" s="609"/>
      <c r="J255" s="609"/>
    </row>
    <row r="256" spans="1:10" x14ac:dyDescent="0.25">
      <c r="A256" s="559" t="s">
        <v>117</v>
      </c>
      <c r="B256" s="559"/>
      <c r="C256" s="559"/>
      <c r="D256" s="559"/>
      <c r="G256" s="609" t="s">
        <v>175</v>
      </c>
      <c r="H256" s="609"/>
      <c r="I256" s="609"/>
      <c r="J256" s="609"/>
    </row>
    <row r="267" spans="1:10" ht="23.25" x14ac:dyDescent="0.25">
      <c r="A267" s="603" t="s">
        <v>415</v>
      </c>
      <c r="B267" s="603"/>
      <c r="C267" s="603"/>
      <c r="D267" s="603"/>
      <c r="E267" s="603"/>
      <c r="F267" s="603"/>
      <c r="G267" s="603"/>
      <c r="H267" s="603"/>
      <c r="I267" s="603"/>
      <c r="J267" s="603"/>
    </row>
    <row r="270" spans="1:10" x14ac:dyDescent="0.25">
      <c r="A270" s="604" t="s">
        <v>203</v>
      </c>
      <c r="B270" s="604"/>
      <c r="C270" s="604"/>
      <c r="D270" s="604"/>
      <c r="E270" s="604"/>
      <c r="F270" s="604"/>
      <c r="G270" s="604"/>
      <c r="H270" s="604"/>
      <c r="I270" s="604"/>
      <c r="J270" s="604"/>
    </row>
    <row r="271" spans="1:10" x14ac:dyDescent="0.25">
      <c r="A271" s="604"/>
      <c r="B271" s="604"/>
      <c r="C271" s="604"/>
      <c r="D271" s="604"/>
      <c r="E271" s="604"/>
      <c r="F271" s="604"/>
      <c r="G271" s="604"/>
      <c r="H271" s="604"/>
      <c r="I271" s="604"/>
      <c r="J271" s="604"/>
    </row>
    <row r="273" spans="1:10" x14ac:dyDescent="0.25">
      <c r="A273" s="205" t="s">
        <v>12</v>
      </c>
      <c r="B273" s="210" t="s">
        <v>14</v>
      </c>
      <c r="C273" s="207" t="s">
        <v>678</v>
      </c>
    </row>
    <row r="274" spans="1:10" x14ac:dyDescent="0.25">
      <c r="A274" s="205" t="s">
        <v>377</v>
      </c>
      <c r="B274" s="210" t="s">
        <v>14</v>
      </c>
      <c r="C274" s="205" t="s">
        <v>684</v>
      </c>
    </row>
    <row r="275" spans="1:10" x14ac:dyDescent="0.25">
      <c r="A275" s="205" t="s">
        <v>378</v>
      </c>
      <c r="B275" s="210" t="s">
        <v>14</v>
      </c>
      <c r="C275" s="205" t="s">
        <v>395</v>
      </c>
    </row>
    <row r="276" spans="1:10" x14ac:dyDescent="0.25">
      <c r="A276" s="205" t="s">
        <v>13</v>
      </c>
      <c r="B276" s="210" t="s">
        <v>14</v>
      </c>
      <c r="C276" s="205" t="s">
        <v>181</v>
      </c>
    </row>
    <row r="278" spans="1:10" x14ac:dyDescent="0.25">
      <c r="A278" s="205" t="s">
        <v>195</v>
      </c>
    </row>
    <row r="280" spans="1:10" ht="18" x14ac:dyDescent="0.25">
      <c r="A280" s="205" t="s">
        <v>12</v>
      </c>
      <c r="B280" s="127" t="s">
        <v>14</v>
      </c>
      <c r="C280" s="207" t="s">
        <v>133</v>
      </c>
      <c r="D280" s="128"/>
    </row>
    <row r="281" spans="1:10" ht="18" x14ac:dyDescent="0.25">
      <c r="A281" s="205" t="s">
        <v>377</v>
      </c>
      <c r="B281" s="127" t="s">
        <v>14</v>
      </c>
      <c r="C281" s="205" t="s">
        <v>388</v>
      </c>
      <c r="D281" s="128"/>
    </row>
    <row r="282" spans="1:10" ht="18" x14ac:dyDescent="0.25">
      <c r="A282" s="205" t="s">
        <v>378</v>
      </c>
      <c r="B282" s="127" t="s">
        <v>14</v>
      </c>
      <c r="C282" s="205" t="s">
        <v>393</v>
      </c>
      <c r="D282" s="128"/>
    </row>
    <row r="283" spans="1:10" ht="18" x14ac:dyDescent="0.25">
      <c r="A283" s="205" t="s">
        <v>13</v>
      </c>
      <c r="B283" s="127" t="s">
        <v>14</v>
      </c>
      <c r="C283" s="129" t="s">
        <v>24</v>
      </c>
      <c r="D283" s="128"/>
    </row>
    <row r="285" spans="1:10" x14ac:dyDescent="0.25">
      <c r="A285" s="205" t="s">
        <v>196</v>
      </c>
    </row>
    <row r="287" spans="1:10" x14ac:dyDescent="0.25">
      <c r="A287" s="604" t="s">
        <v>197</v>
      </c>
      <c r="B287" s="604"/>
      <c r="C287" s="604"/>
      <c r="D287" s="604"/>
      <c r="E287" s="604"/>
      <c r="F287" s="604"/>
      <c r="G287" s="604"/>
      <c r="H287" s="604"/>
      <c r="I287" s="604"/>
      <c r="J287" s="604"/>
    </row>
    <row r="288" spans="1:10" x14ac:dyDescent="0.25">
      <c r="A288" s="604"/>
      <c r="B288" s="604"/>
      <c r="C288" s="604"/>
      <c r="D288" s="604"/>
      <c r="E288" s="604"/>
      <c r="F288" s="604"/>
      <c r="G288" s="604"/>
      <c r="H288" s="604"/>
      <c r="I288" s="604"/>
      <c r="J288" s="604"/>
    </row>
    <row r="289" spans="1:10" x14ac:dyDescent="0.25">
      <c r="A289" s="604"/>
      <c r="B289" s="604"/>
      <c r="C289" s="604"/>
      <c r="D289" s="604"/>
      <c r="E289" s="604"/>
      <c r="F289" s="604"/>
      <c r="G289" s="604"/>
      <c r="H289" s="604"/>
      <c r="I289" s="604"/>
      <c r="J289" s="604"/>
    </row>
    <row r="290" spans="1:10" x14ac:dyDescent="0.25">
      <c r="A290" s="604"/>
      <c r="B290" s="604"/>
      <c r="C290" s="604"/>
      <c r="D290" s="604"/>
      <c r="E290" s="604"/>
      <c r="F290" s="604"/>
      <c r="G290" s="604"/>
      <c r="H290" s="604"/>
      <c r="I290" s="604"/>
      <c r="J290" s="604"/>
    </row>
    <row r="292" spans="1:10" x14ac:dyDescent="0.25">
      <c r="A292" s="604" t="s">
        <v>198</v>
      </c>
      <c r="B292" s="604"/>
      <c r="C292" s="604"/>
      <c r="D292" s="604"/>
      <c r="E292" s="604"/>
      <c r="F292" s="604"/>
      <c r="G292" s="604"/>
      <c r="H292" s="604"/>
      <c r="I292" s="604"/>
      <c r="J292" s="604"/>
    </row>
    <row r="293" spans="1:10" x14ac:dyDescent="0.25">
      <c r="A293" s="604"/>
      <c r="B293" s="604"/>
      <c r="C293" s="604"/>
      <c r="D293" s="604"/>
      <c r="E293" s="604"/>
      <c r="F293" s="604"/>
      <c r="G293" s="604"/>
      <c r="H293" s="604"/>
      <c r="I293" s="604"/>
      <c r="J293" s="604"/>
    </row>
    <row r="294" spans="1:10" x14ac:dyDescent="0.25">
      <c r="A294" s="604"/>
      <c r="B294" s="604"/>
      <c r="C294" s="604"/>
      <c r="D294" s="604"/>
      <c r="E294" s="604"/>
      <c r="F294" s="604"/>
      <c r="G294" s="604"/>
      <c r="H294" s="604"/>
      <c r="I294" s="604"/>
      <c r="J294" s="604"/>
    </row>
    <row r="297" spans="1:10" x14ac:dyDescent="0.25">
      <c r="A297" s="600"/>
      <c r="B297" s="600"/>
      <c r="C297" s="600"/>
      <c r="D297" s="600"/>
      <c r="G297" s="607" t="s">
        <v>683</v>
      </c>
      <c r="H297" s="607"/>
      <c r="I297" s="607"/>
      <c r="J297" s="607"/>
    </row>
    <row r="298" spans="1:10" x14ac:dyDescent="0.25">
      <c r="A298" s="600"/>
      <c r="B298" s="600"/>
      <c r="C298" s="600"/>
      <c r="D298" s="600"/>
      <c r="G298" s="607"/>
      <c r="H298" s="607"/>
      <c r="I298" s="607"/>
      <c r="J298" s="607"/>
    </row>
    <row r="299" spans="1:10" x14ac:dyDescent="0.25">
      <c r="A299" s="601" t="s">
        <v>383</v>
      </c>
      <c r="B299" s="601"/>
      <c r="C299" s="601"/>
      <c r="D299" s="601"/>
      <c r="G299" s="607" t="s">
        <v>384</v>
      </c>
      <c r="H299" s="607"/>
      <c r="I299" s="607"/>
      <c r="J299" s="607"/>
    </row>
    <row r="300" spans="1:10" x14ac:dyDescent="0.25">
      <c r="A300" s="602" t="s">
        <v>24</v>
      </c>
      <c r="B300" s="602"/>
      <c r="C300" s="602"/>
      <c r="D300" s="602"/>
      <c r="G300" s="608" t="s">
        <v>181</v>
      </c>
      <c r="H300" s="608"/>
      <c r="I300" s="608"/>
      <c r="J300" s="608"/>
    </row>
    <row r="301" spans="1:10" x14ac:dyDescent="0.25">
      <c r="A301" s="601"/>
      <c r="B301" s="601"/>
      <c r="C301" s="601"/>
      <c r="D301" s="601"/>
      <c r="G301" s="607"/>
      <c r="H301" s="607"/>
      <c r="I301" s="607"/>
      <c r="J301" s="607"/>
    </row>
    <row r="302" spans="1:10" x14ac:dyDescent="0.25">
      <c r="A302" s="212"/>
      <c r="B302" s="212"/>
      <c r="C302" s="212"/>
      <c r="D302" s="212"/>
    </row>
    <row r="303" spans="1:10" x14ac:dyDescent="0.25">
      <c r="A303" s="601"/>
      <c r="B303" s="601"/>
      <c r="C303" s="601"/>
      <c r="D303" s="601"/>
      <c r="G303" s="607"/>
      <c r="H303" s="607"/>
      <c r="I303" s="607"/>
      <c r="J303" s="607"/>
    </row>
    <row r="304" spans="1:10" x14ac:dyDescent="0.25">
      <c r="A304" s="601"/>
      <c r="B304" s="601"/>
      <c r="C304" s="601"/>
      <c r="D304" s="601"/>
      <c r="G304" s="607"/>
      <c r="H304" s="607"/>
      <c r="I304" s="607"/>
      <c r="J304" s="607"/>
    </row>
    <row r="305" spans="1:10" x14ac:dyDescent="0.25">
      <c r="A305" s="558" t="s">
        <v>133</v>
      </c>
      <c r="B305" s="558"/>
      <c r="C305" s="558"/>
      <c r="D305" s="558"/>
      <c r="G305" s="610" t="str">
        <f>C273</f>
        <v>HJ. HASNUN AKMAL</v>
      </c>
      <c r="H305" s="610"/>
      <c r="I305" s="610"/>
      <c r="J305" s="610"/>
    </row>
    <row r="306" spans="1:10" x14ac:dyDescent="0.25">
      <c r="A306" s="559" t="s">
        <v>386</v>
      </c>
      <c r="B306" s="559"/>
      <c r="C306" s="559"/>
      <c r="D306" s="559"/>
      <c r="G306" s="607" t="s">
        <v>387</v>
      </c>
      <c r="H306" s="607"/>
      <c r="I306" s="607"/>
      <c r="J306" s="607"/>
    </row>
    <row r="307" spans="1:10" x14ac:dyDescent="0.25">
      <c r="A307" s="559" t="s">
        <v>117</v>
      </c>
      <c r="B307" s="559"/>
      <c r="C307" s="559"/>
      <c r="D307" s="559"/>
      <c r="G307" s="607" t="s">
        <v>679</v>
      </c>
      <c r="H307" s="607"/>
      <c r="I307" s="607"/>
      <c r="J307" s="607"/>
    </row>
    <row r="318" spans="1:10" ht="23.25" x14ac:dyDescent="0.25">
      <c r="A318" s="603" t="s">
        <v>415</v>
      </c>
      <c r="B318" s="603"/>
      <c r="C318" s="603"/>
      <c r="D318" s="603"/>
      <c r="E318" s="603"/>
      <c r="F318" s="603"/>
      <c r="G318" s="603"/>
      <c r="H318" s="603"/>
      <c r="I318" s="603"/>
      <c r="J318" s="603"/>
    </row>
    <row r="321" spans="1:10" x14ac:dyDescent="0.25">
      <c r="A321" s="604" t="s">
        <v>203</v>
      </c>
      <c r="B321" s="604"/>
      <c r="C321" s="604"/>
      <c r="D321" s="604"/>
      <c r="E321" s="604"/>
      <c r="F321" s="604"/>
      <c r="G321" s="604"/>
      <c r="H321" s="604"/>
      <c r="I321" s="604"/>
      <c r="J321" s="604"/>
    </row>
    <row r="322" spans="1:10" x14ac:dyDescent="0.25">
      <c r="A322" s="604"/>
      <c r="B322" s="604"/>
      <c r="C322" s="604"/>
      <c r="D322" s="604"/>
      <c r="E322" s="604"/>
      <c r="F322" s="604"/>
      <c r="G322" s="604"/>
      <c r="H322" s="604"/>
      <c r="I322" s="604"/>
      <c r="J322" s="604"/>
    </row>
    <row r="324" spans="1:10" x14ac:dyDescent="0.25">
      <c r="A324" s="205" t="s">
        <v>12</v>
      </c>
      <c r="B324" s="210" t="s">
        <v>14</v>
      </c>
      <c r="C324" s="207" t="s">
        <v>136</v>
      </c>
    </row>
    <row r="325" spans="1:10" x14ac:dyDescent="0.25">
      <c r="A325" s="205" t="s">
        <v>377</v>
      </c>
      <c r="B325" s="210" t="s">
        <v>14</v>
      </c>
      <c r="C325" s="205" t="s">
        <v>397</v>
      </c>
    </row>
    <row r="326" spans="1:10" x14ac:dyDescent="0.25">
      <c r="A326" s="205" t="s">
        <v>378</v>
      </c>
      <c r="B326" s="210" t="s">
        <v>14</v>
      </c>
      <c r="C326" s="205" t="s">
        <v>396</v>
      </c>
    </row>
    <row r="327" spans="1:10" x14ac:dyDescent="0.25">
      <c r="A327" s="205" t="s">
        <v>13</v>
      </c>
      <c r="B327" s="210" t="s">
        <v>14</v>
      </c>
      <c r="C327" s="205" t="s">
        <v>46</v>
      </c>
    </row>
    <row r="329" spans="1:10" x14ac:dyDescent="0.25">
      <c r="A329" s="205" t="s">
        <v>195</v>
      </c>
    </row>
    <row r="331" spans="1:10" ht="18" x14ac:dyDescent="0.25">
      <c r="A331" s="205" t="s">
        <v>12</v>
      </c>
      <c r="B331" s="127" t="s">
        <v>14</v>
      </c>
      <c r="C331" s="207" t="s">
        <v>133</v>
      </c>
      <c r="D331" s="128"/>
    </row>
    <row r="332" spans="1:10" ht="18" x14ac:dyDescent="0.25">
      <c r="A332" s="205" t="s">
        <v>377</v>
      </c>
      <c r="B332" s="127" t="s">
        <v>14</v>
      </c>
      <c r="C332" s="205" t="s">
        <v>388</v>
      </c>
      <c r="D332" s="128"/>
    </row>
    <row r="333" spans="1:10" ht="18" x14ac:dyDescent="0.25">
      <c r="A333" s="205" t="s">
        <v>378</v>
      </c>
      <c r="B333" s="127" t="s">
        <v>14</v>
      </c>
      <c r="C333" s="205" t="s">
        <v>393</v>
      </c>
      <c r="D333" s="128"/>
    </row>
    <row r="334" spans="1:10" ht="18" x14ac:dyDescent="0.25">
      <c r="A334" s="205" t="s">
        <v>13</v>
      </c>
      <c r="B334" s="127" t="s">
        <v>14</v>
      </c>
      <c r="C334" s="129" t="s">
        <v>24</v>
      </c>
      <c r="D334" s="128"/>
    </row>
    <row r="336" spans="1:10" x14ac:dyDescent="0.25">
      <c r="A336" s="205" t="s">
        <v>196</v>
      </c>
    </row>
    <row r="338" spans="1:10" x14ac:dyDescent="0.25">
      <c r="A338" s="604" t="s">
        <v>197</v>
      </c>
      <c r="B338" s="604"/>
      <c r="C338" s="604"/>
      <c r="D338" s="604"/>
      <c r="E338" s="604"/>
      <c r="F338" s="604"/>
      <c r="G338" s="604"/>
      <c r="H338" s="604"/>
      <c r="I338" s="604"/>
      <c r="J338" s="604"/>
    </row>
    <row r="339" spans="1:10" x14ac:dyDescent="0.25">
      <c r="A339" s="604"/>
      <c r="B339" s="604"/>
      <c r="C339" s="604"/>
      <c r="D339" s="604"/>
      <c r="E339" s="604"/>
      <c r="F339" s="604"/>
      <c r="G339" s="604"/>
      <c r="H339" s="604"/>
      <c r="I339" s="604"/>
      <c r="J339" s="604"/>
    </row>
    <row r="340" spans="1:10" x14ac:dyDescent="0.25">
      <c r="A340" s="604"/>
      <c r="B340" s="604"/>
      <c r="C340" s="604"/>
      <c r="D340" s="604"/>
      <c r="E340" s="604"/>
      <c r="F340" s="604"/>
      <c r="G340" s="604"/>
      <c r="H340" s="604"/>
      <c r="I340" s="604"/>
      <c r="J340" s="604"/>
    </row>
    <row r="341" spans="1:10" x14ac:dyDescent="0.25">
      <c r="A341" s="604"/>
      <c r="B341" s="604"/>
      <c r="C341" s="604"/>
      <c r="D341" s="604"/>
      <c r="E341" s="604"/>
      <c r="F341" s="604"/>
      <c r="G341" s="604"/>
      <c r="H341" s="604"/>
      <c r="I341" s="604"/>
      <c r="J341" s="604"/>
    </row>
    <row r="343" spans="1:10" x14ac:dyDescent="0.25">
      <c r="A343" s="604" t="s">
        <v>198</v>
      </c>
      <c r="B343" s="604"/>
      <c r="C343" s="604"/>
      <c r="D343" s="604"/>
      <c r="E343" s="604"/>
      <c r="F343" s="604"/>
      <c r="G343" s="604"/>
      <c r="H343" s="604"/>
      <c r="I343" s="604"/>
      <c r="J343" s="604"/>
    </row>
    <row r="344" spans="1:10" x14ac:dyDescent="0.25">
      <c r="A344" s="604"/>
      <c r="B344" s="604"/>
      <c r="C344" s="604"/>
      <c r="D344" s="604"/>
      <c r="E344" s="604"/>
      <c r="F344" s="604"/>
      <c r="G344" s="604"/>
      <c r="H344" s="604"/>
      <c r="I344" s="604"/>
      <c r="J344" s="604"/>
    </row>
    <row r="345" spans="1:10" x14ac:dyDescent="0.25">
      <c r="A345" s="604"/>
      <c r="B345" s="604"/>
      <c r="C345" s="604"/>
      <c r="D345" s="604"/>
      <c r="E345" s="604"/>
      <c r="F345" s="604"/>
      <c r="G345" s="604"/>
      <c r="H345" s="604"/>
      <c r="I345" s="604"/>
      <c r="J345" s="604"/>
    </row>
    <row r="348" spans="1:10" x14ac:dyDescent="0.25">
      <c r="A348" s="600"/>
      <c r="B348" s="600"/>
      <c r="C348" s="600"/>
      <c r="D348" s="600"/>
      <c r="G348" s="607" t="s">
        <v>683</v>
      </c>
      <c r="H348" s="607"/>
      <c r="I348" s="607"/>
      <c r="J348" s="607"/>
    </row>
    <row r="349" spans="1:10" x14ac:dyDescent="0.25">
      <c r="A349" s="600"/>
      <c r="B349" s="600"/>
      <c r="C349" s="600"/>
      <c r="D349" s="600"/>
      <c r="G349" s="607"/>
      <c r="H349" s="607"/>
      <c r="I349" s="607"/>
      <c r="J349" s="607"/>
    </row>
    <row r="350" spans="1:10" x14ac:dyDescent="0.25">
      <c r="A350" s="601" t="s">
        <v>383</v>
      </c>
      <c r="B350" s="601"/>
      <c r="C350" s="601"/>
      <c r="D350" s="601"/>
      <c r="G350" s="607" t="s">
        <v>384</v>
      </c>
      <c r="H350" s="607"/>
      <c r="I350" s="607"/>
      <c r="J350" s="607"/>
    </row>
    <row r="351" spans="1:10" x14ac:dyDescent="0.25">
      <c r="A351" s="602" t="s">
        <v>24</v>
      </c>
      <c r="B351" s="602"/>
      <c r="C351" s="602"/>
      <c r="D351" s="602"/>
      <c r="G351" s="608" t="s">
        <v>46</v>
      </c>
      <c r="H351" s="608"/>
      <c r="I351" s="608"/>
      <c r="J351" s="608"/>
    </row>
    <row r="352" spans="1:10" x14ac:dyDescent="0.25">
      <c r="A352" s="601"/>
      <c r="B352" s="601"/>
      <c r="C352" s="601"/>
      <c r="D352" s="601"/>
      <c r="G352" s="607"/>
      <c r="H352" s="607"/>
      <c r="I352" s="607"/>
      <c r="J352" s="607"/>
    </row>
    <row r="353" spans="1:10" x14ac:dyDescent="0.25">
      <c r="A353" s="212"/>
      <c r="B353" s="212"/>
      <c r="C353" s="212"/>
      <c r="D353" s="212"/>
    </row>
    <row r="354" spans="1:10" x14ac:dyDescent="0.25">
      <c r="A354" s="601"/>
      <c r="B354" s="601"/>
      <c r="C354" s="601"/>
      <c r="D354" s="601"/>
      <c r="G354" s="607"/>
      <c r="H354" s="607"/>
      <c r="I354" s="607"/>
      <c r="J354" s="607"/>
    </row>
    <row r="355" spans="1:10" x14ac:dyDescent="0.25">
      <c r="A355" s="601"/>
      <c r="B355" s="601"/>
      <c r="C355" s="601"/>
      <c r="D355" s="601"/>
      <c r="G355" s="607"/>
      <c r="H355" s="607"/>
      <c r="I355" s="607"/>
      <c r="J355" s="607"/>
    </row>
    <row r="356" spans="1:10" x14ac:dyDescent="0.25">
      <c r="A356" s="558" t="s">
        <v>133</v>
      </c>
      <c r="B356" s="558"/>
      <c r="C356" s="558"/>
      <c r="D356" s="558"/>
      <c r="G356" s="610" t="str">
        <f>C324</f>
        <v>NASTY HARYANTI KR, SE</v>
      </c>
      <c r="H356" s="610"/>
      <c r="I356" s="610"/>
      <c r="J356" s="610"/>
    </row>
    <row r="357" spans="1:10" x14ac:dyDescent="0.25">
      <c r="A357" s="559" t="s">
        <v>386</v>
      </c>
      <c r="B357" s="559"/>
      <c r="C357" s="559"/>
      <c r="D357" s="559"/>
      <c r="G357" s="607" t="s">
        <v>385</v>
      </c>
      <c r="H357" s="607"/>
      <c r="I357" s="607"/>
      <c r="J357" s="607"/>
    </row>
    <row r="358" spans="1:10" x14ac:dyDescent="0.25">
      <c r="A358" s="559" t="s">
        <v>117</v>
      </c>
      <c r="B358" s="559"/>
      <c r="C358" s="559"/>
      <c r="D358" s="559"/>
      <c r="G358" s="607" t="s">
        <v>34</v>
      </c>
      <c r="H358" s="607"/>
      <c r="I358" s="607"/>
      <c r="J358" s="607"/>
    </row>
    <row r="360" spans="1:10" s="408" customFormat="1" x14ac:dyDescent="0.25">
      <c r="B360" s="410"/>
    </row>
    <row r="361" spans="1:10" s="408" customFormat="1" x14ac:dyDescent="0.25">
      <c r="B361" s="410"/>
    </row>
    <row r="362" spans="1:10" s="408" customFormat="1" x14ac:dyDescent="0.25">
      <c r="B362" s="410"/>
    </row>
    <row r="363" spans="1:10" s="408" customFormat="1" x14ac:dyDescent="0.25">
      <c r="B363" s="410"/>
    </row>
    <row r="364" spans="1:10" s="408" customFormat="1" x14ac:dyDescent="0.25">
      <c r="B364" s="410"/>
    </row>
    <row r="365" spans="1:10" s="408" customFormat="1" x14ac:dyDescent="0.25">
      <c r="B365" s="410"/>
    </row>
    <row r="366" spans="1:10" s="408" customFormat="1" x14ac:dyDescent="0.25">
      <c r="B366" s="410"/>
    </row>
    <row r="367" spans="1:10" s="408" customFormat="1" x14ac:dyDescent="0.25">
      <c r="B367" s="410"/>
    </row>
    <row r="368" spans="1:10" s="408" customFormat="1" x14ac:dyDescent="0.25">
      <c r="B368" s="410"/>
    </row>
    <row r="369" spans="1:10" s="408" customFormat="1" ht="23.25" x14ac:dyDescent="0.25">
      <c r="A369" s="603" t="s">
        <v>415</v>
      </c>
      <c r="B369" s="603"/>
      <c r="C369" s="603"/>
      <c r="D369" s="603"/>
      <c r="E369" s="603"/>
      <c r="F369" s="603"/>
      <c r="G369" s="603"/>
      <c r="H369" s="603"/>
      <c r="I369" s="603"/>
      <c r="J369" s="603"/>
    </row>
    <row r="370" spans="1:10" s="408" customFormat="1" x14ac:dyDescent="0.25">
      <c r="B370" s="410"/>
    </row>
    <row r="371" spans="1:10" s="408" customFormat="1" x14ac:dyDescent="0.25">
      <c r="B371" s="410"/>
    </row>
    <row r="372" spans="1:10" s="408" customFormat="1" x14ac:dyDescent="0.25">
      <c r="A372" s="604" t="s">
        <v>203</v>
      </c>
      <c r="B372" s="604"/>
      <c r="C372" s="604"/>
      <c r="D372" s="604"/>
      <c r="E372" s="604"/>
      <c r="F372" s="604"/>
      <c r="G372" s="604"/>
      <c r="H372" s="604"/>
      <c r="I372" s="604"/>
      <c r="J372" s="604"/>
    </row>
    <row r="373" spans="1:10" s="408" customFormat="1" x14ac:dyDescent="0.25">
      <c r="A373" s="604"/>
      <c r="B373" s="604"/>
      <c r="C373" s="604"/>
      <c r="D373" s="604"/>
      <c r="E373" s="604"/>
      <c r="F373" s="604"/>
      <c r="G373" s="604"/>
      <c r="H373" s="604"/>
      <c r="I373" s="604"/>
      <c r="J373" s="604"/>
    </row>
    <row r="374" spans="1:10" s="408" customFormat="1" x14ac:dyDescent="0.25">
      <c r="B374" s="410"/>
    </row>
    <row r="375" spans="1:10" s="408" customFormat="1" x14ac:dyDescent="0.25">
      <c r="A375" s="408" t="s">
        <v>12</v>
      </c>
      <c r="B375" s="410" t="s">
        <v>14</v>
      </c>
      <c r="C375" s="409" t="s">
        <v>756</v>
      </c>
    </row>
    <row r="376" spans="1:10" s="408" customFormat="1" x14ac:dyDescent="0.25">
      <c r="A376" s="408" t="s">
        <v>377</v>
      </c>
      <c r="B376" s="410" t="s">
        <v>14</v>
      </c>
      <c r="C376" s="408" t="s">
        <v>757</v>
      </c>
    </row>
    <row r="377" spans="1:10" s="408" customFormat="1" x14ac:dyDescent="0.25">
      <c r="A377" s="408" t="s">
        <v>378</v>
      </c>
      <c r="B377" s="410" t="s">
        <v>14</v>
      </c>
      <c r="C377" s="408" t="s">
        <v>396</v>
      </c>
    </row>
    <row r="378" spans="1:10" s="408" customFormat="1" x14ac:dyDescent="0.25">
      <c r="A378" s="408" t="s">
        <v>13</v>
      </c>
      <c r="B378" s="410" t="s">
        <v>14</v>
      </c>
      <c r="C378" s="408" t="s">
        <v>755</v>
      </c>
    </row>
    <row r="379" spans="1:10" s="408" customFormat="1" x14ac:dyDescent="0.25">
      <c r="B379" s="410"/>
    </row>
    <row r="380" spans="1:10" s="408" customFormat="1" x14ac:dyDescent="0.25">
      <c r="A380" s="408" t="s">
        <v>195</v>
      </c>
      <c r="B380" s="410"/>
    </row>
    <row r="381" spans="1:10" s="408" customFormat="1" x14ac:dyDescent="0.25">
      <c r="B381" s="410"/>
    </row>
    <row r="382" spans="1:10" s="408" customFormat="1" ht="18" x14ac:dyDescent="0.25">
      <c r="A382" s="408" t="s">
        <v>12</v>
      </c>
      <c r="B382" s="127" t="s">
        <v>14</v>
      </c>
      <c r="C382" s="409" t="s">
        <v>133</v>
      </c>
      <c r="D382" s="128"/>
    </row>
    <row r="383" spans="1:10" s="408" customFormat="1" ht="18" x14ac:dyDescent="0.25">
      <c r="A383" s="408" t="s">
        <v>377</v>
      </c>
      <c r="B383" s="127" t="s">
        <v>14</v>
      </c>
      <c r="C383" s="408" t="s">
        <v>388</v>
      </c>
      <c r="D383" s="128"/>
    </row>
    <row r="384" spans="1:10" s="408" customFormat="1" ht="18" x14ac:dyDescent="0.25">
      <c r="A384" s="408" t="s">
        <v>378</v>
      </c>
      <c r="B384" s="127" t="s">
        <v>14</v>
      </c>
      <c r="C384" s="408" t="s">
        <v>393</v>
      </c>
      <c r="D384" s="128"/>
    </row>
    <row r="385" spans="1:10" s="408" customFormat="1" ht="18" x14ac:dyDescent="0.25">
      <c r="A385" s="408" t="s">
        <v>13</v>
      </c>
      <c r="B385" s="127" t="s">
        <v>14</v>
      </c>
      <c r="C385" s="129" t="s">
        <v>24</v>
      </c>
      <c r="D385" s="128"/>
    </row>
    <row r="386" spans="1:10" s="408" customFormat="1" x14ac:dyDescent="0.25">
      <c r="B386" s="410"/>
    </row>
    <row r="387" spans="1:10" s="408" customFormat="1" x14ac:dyDescent="0.25">
      <c r="A387" s="408" t="s">
        <v>196</v>
      </c>
      <c r="B387" s="410"/>
    </row>
    <row r="388" spans="1:10" s="408" customFormat="1" x14ac:dyDescent="0.25">
      <c r="B388" s="410"/>
    </row>
    <row r="389" spans="1:10" s="408" customFormat="1" x14ac:dyDescent="0.25">
      <c r="A389" s="604" t="s">
        <v>197</v>
      </c>
      <c r="B389" s="604"/>
      <c r="C389" s="604"/>
      <c r="D389" s="604"/>
      <c r="E389" s="604"/>
      <c r="F389" s="604"/>
      <c r="G389" s="604"/>
      <c r="H389" s="604"/>
      <c r="I389" s="604"/>
      <c r="J389" s="604"/>
    </row>
    <row r="390" spans="1:10" s="408" customFormat="1" x14ac:dyDescent="0.25">
      <c r="A390" s="604"/>
      <c r="B390" s="604"/>
      <c r="C390" s="604"/>
      <c r="D390" s="604"/>
      <c r="E390" s="604"/>
      <c r="F390" s="604"/>
      <c r="G390" s="604"/>
      <c r="H390" s="604"/>
      <c r="I390" s="604"/>
      <c r="J390" s="604"/>
    </row>
    <row r="391" spans="1:10" s="408" customFormat="1" x14ac:dyDescent="0.25">
      <c r="A391" s="604"/>
      <c r="B391" s="604"/>
      <c r="C391" s="604"/>
      <c r="D391" s="604"/>
      <c r="E391" s="604"/>
      <c r="F391" s="604"/>
      <c r="G391" s="604"/>
      <c r="H391" s="604"/>
      <c r="I391" s="604"/>
      <c r="J391" s="604"/>
    </row>
    <row r="392" spans="1:10" s="408" customFormat="1" x14ac:dyDescent="0.25">
      <c r="A392" s="604"/>
      <c r="B392" s="604"/>
      <c r="C392" s="604"/>
      <c r="D392" s="604"/>
      <c r="E392" s="604"/>
      <c r="F392" s="604"/>
      <c r="G392" s="604"/>
      <c r="H392" s="604"/>
      <c r="I392" s="604"/>
      <c r="J392" s="604"/>
    </row>
    <row r="393" spans="1:10" s="408" customFormat="1" x14ac:dyDescent="0.25">
      <c r="B393" s="410"/>
    </row>
    <row r="394" spans="1:10" s="408" customFormat="1" x14ac:dyDescent="0.25">
      <c r="A394" s="604" t="s">
        <v>198</v>
      </c>
      <c r="B394" s="604"/>
      <c r="C394" s="604"/>
      <c r="D394" s="604"/>
      <c r="E394" s="604"/>
      <c r="F394" s="604"/>
      <c r="G394" s="604"/>
      <c r="H394" s="604"/>
      <c r="I394" s="604"/>
      <c r="J394" s="604"/>
    </row>
    <row r="395" spans="1:10" s="408" customFormat="1" x14ac:dyDescent="0.25">
      <c r="A395" s="604"/>
      <c r="B395" s="604"/>
      <c r="C395" s="604"/>
      <c r="D395" s="604"/>
      <c r="E395" s="604"/>
      <c r="F395" s="604"/>
      <c r="G395" s="604"/>
      <c r="H395" s="604"/>
      <c r="I395" s="604"/>
      <c r="J395" s="604"/>
    </row>
    <row r="396" spans="1:10" s="408" customFormat="1" x14ac:dyDescent="0.25">
      <c r="A396" s="604"/>
      <c r="B396" s="604"/>
      <c r="C396" s="604"/>
      <c r="D396" s="604"/>
      <c r="E396" s="604"/>
      <c r="F396" s="604"/>
      <c r="G396" s="604"/>
      <c r="H396" s="604"/>
      <c r="I396" s="604"/>
      <c r="J396" s="604"/>
    </row>
    <row r="397" spans="1:10" s="408" customFormat="1" x14ac:dyDescent="0.25">
      <c r="B397" s="410"/>
    </row>
    <row r="398" spans="1:10" s="408" customFormat="1" x14ac:dyDescent="0.25">
      <c r="B398" s="410"/>
    </row>
    <row r="399" spans="1:10" s="408" customFormat="1" x14ac:dyDescent="0.25">
      <c r="A399" s="600"/>
      <c r="B399" s="600"/>
      <c r="C399" s="600"/>
      <c r="D399" s="600"/>
      <c r="G399" s="607" t="s">
        <v>683</v>
      </c>
      <c r="H399" s="607"/>
      <c r="I399" s="607"/>
      <c r="J399" s="607"/>
    </row>
    <row r="400" spans="1:10" s="408" customFormat="1" x14ac:dyDescent="0.25">
      <c r="A400" s="600"/>
      <c r="B400" s="600"/>
      <c r="C400" s="600"/>
      <c r="D400" s="600"/>
      <c r="G400" s="607"/>
      <c r="H400" s="607"/>
      <c r="I400" s="607"/>
      <c r="J400" s="607"/>
    </row>
    <row r="401" spans="1:10" s="408" customFormat="1" x14ac:dyDescent="0.25">
      <c r="A401" s="601" t="s">
        <v>383</v>
      </c>
      <c r="B401" s="601"/>
      <c r="C401" s="601"/>
      <c r="D401" s="601"/>
      <c r="G401" s="607" t="s">
        <v>384</v>
      </c>
      <c r="H401" s="607"/>
      <c r="I401" s="607"/>
      <c r="J401" s="607"/>
    </row>
    <row r="402" spans="1:10" s="408" customFormat="1" x14ac:dyDescent="0.25">
      <c r="A402" s="602" t="s">
        <v>24</v>
      </c>
      <c r="B402" s="602"/>
      <c r="C402" s="602"/>
      <c r="D402" s="602"/>
      <c r="G402" s="608" t="s">
        <v>755</v>
      </c>
      <c r="H402" s="608"/>
      <c r="I402" s="608"/>
      <c r="J402" s="608"/>
    </row>
    <row r="403" spans="1:10" s="408" customFormat="1" x14ac:dyDescent="0.25">
      <c r="A403" s="601"/>
      <c r="B403" s="601"/>
      <c r="C403" s="601"/>
      <c r="D403" s="601"/>
      <c r="G403" s="607"/>
      <c r="H403" s="607"/>
      <c r="I403" s="607"/>
      <c r="J403" s="607"/>
    </row>
    <row r="404" spans="1:10" s="408" customFormat="1" x14ac:dyDescent="0.25">
      <c r="A404" s="411"/>
      <c r="B404" s="411"/>
      <c r="C404" s="411"/>
      <c r="D404" s="411"/>
    </row>
    <row r="405" spans="1:10" s="408" customFormat="1" x14ac:dyDescent="0.25">
      <c r="A405" s="601"/>
      <c r="B405" s="601"/>
      <c r="C405" s="601"/>
      <c r="D405" s="601"/>
      <c r="G405" s="607"/>
      <c r="H405" s="607"/>
      <c r="I405" s="607"/>
      <c r="J405" s="607"/>
    </row>
    <row r="406" spans="1:10" s="408" customFormat="1" x14ac:dyDescent="0.25">
      <c r="A406" s="601"/>
      <c r="B406" s="601"/>
      <c r="C406" s="601"/>
      <c r="D406" s="601"/>
      <c r="G406" s="607"/>
      <c r="H406" s="607"/>
      <c r="I406" s="607"/>
      <c r="J406" s="607"/>
    </row>
    <row r="407" spans="1:10" s="408" customFormat="1" x14ac:dyDescent="0.25">
      <c r="A407" s="558" t="s">
        <v>133</v>
      </c>
      <c r="B407" s="558"/>
      <c r="C407" s="558"/>
      <c r="D407" s="558"/>
      <c r="G407" s="610" t="str">
        <f>C375</f>
        <v>HAFZAN SYAFII SURATMAN, S.STP</v>
      </c>
      <c r="H407" s="610"/>
      <c r="I407" s="610"/>
      <c r="J407" s="610"/>
    </row>
    <row r="408" spans="1:10" s="408" customFormat="1" x14ac:dyDescent="0.25">
      <c r="A408" s="559" t="s">
        <v>386</v>
      </c>
      <c r="B408" s="559"/>
      <c r="C408" s="559"/>
      <c r="D408" s="559"/>
      <c r="G408" s="607" t="s">
        <v>385</v>
      </c>
      <c r="H408" s="607"/>
      <c r="I408" s="607"/>
      <c r="J408" s="607"/>
    </row>
    <row r="409" spans="1:10" s="408" customFormat="1" x14ac:dyDescent="0.25">
      <c r="A409" s="559" t="s">
        <v>117</v>
      </c>
      <c r="B409" s="559"/>
      <c r="C409" s="559"/>
      <c r="D409" s="559"/>
      <c r="G409" s="607" t="s">
        <v>758</v>
      </c>
      <c r="H409" s="607"/>
      <c r="I409" s="607"/>
      <c r="J409" s="607"/>
    </row>
    <row r="410" spans="1:10" s="408" customFormat="1" x14ac:dyDescent="0.25">
      <c r="B410" s="410"/>
    </row>
    <row r="420" spans="1:10" ht="23.25" x14ac:dyDescent="0.25">
      <c r="A420" s="603" t="s">
        <v>415</v>
      </c>
      <c r="B420" s="603"/>
      <c r="C420" s="603"/>
      <c r="D420" s="603"/>
      <c r="E420" s="603"/>
      <c r="F420" s="603"/>
      <c r="G420" s="603"/>
      <c r="H420" s="603"/>
      <c r="I420" s="603"/>
      <c r="J420" s="603"/>
    </row>
    <row r="423" spans="1:10" x14ac:dyDescent="0.25">
      <c r="A423" s="604" t="s">
        <v>203</v>
      </c>
      <c r="B423" s="604"/>
      <c r="C423" s="604"/>
      <c r="D423" s="604"/>
      <c r="E423" s="604"/>
      <c r="F423" s="604"/>
      <c r="G423" s="604"/>
      <c r="H423" s="604"/>
      <c r="I423" s="604"/>
      <c r="J423" s="604"/>
    </row>
    <row r="424" spans="1:10" x14ac:dyDescent="0.25">
      <c r="A424" s="604"/>
      <c r="B424" s="604"/>
      <c r="C424" s="604"/>
      <c r="D424" s="604"/>
      <c r="E424" s="604"/>
      <c r="F424" s="604"/>
      <c r="G424" s="604"/>
      <c r="H424" s="604"/>
      <c r="I424" s="604"/>
      <c r="J424" s="604"/>
    </row>
    <row r="426" spans="1:10" x14ac:dyDescent="0.25">
      <c r="A426" s="205" t="s">
        <v>12</v>
      </c>
      <c r="B426" s="210" t="s">
        <v>14</v>
      </c>
      <c r="C426" s="207" t="s">
        <v>182</v>
      </c>
    </row>
    <row r="427" spans="1:10" x14ac:dyDescent="0.25">
      <c r="A427" s="205" t="s">
        <v>377</v>
      </c>
      <c r="B427" s="210" t="s">
        <v>14</v>
      </c>
      <c r="C427" s="205" t="s">
        <v>398</v>
      </c>
    </row>
    <row r="428" spans="1:10" x14ac:dyDescent="0.25">
      <c r="A428" s="205" t="s">
        <v>378</v>
      </c>
      <c r="B428" s="210" t="s">
        <v>14</v>
      </c>
      <c r="C428" s="205" t="s">
        <v>393</v>
      </c>
    </row>
    <row r="429" spans="1:10" x14ac:dyDescent="0.25">
      <c r="A429" s="205" t="s">
        <v>13</v>
      </c>
      <c r="B429" s="210" t="s">
        <v>14</v>
      </c>
      <c r="C429" s="205" t="s">
        <v>47</v>
      </c>
    </row>
    <row r="431" spans="1:10" x14ac:dyDescent="0.25">
      <c r="A431" s="205" t="s">
        <v>195</v>
      </c>
    </row>
    <row r="433" spans="1:10" ht="18" x14ac:dyDescent="0.25">
      <c r="A433" s="205" t="s">
        <v>12</v>
      </c>
      <c r="B433" s="127" t="s">
        <v>14</v>
      </c>
      <c r="C433" s="207" t="s">
        <v>133</v>
      </c>
      <c r="D433" s="128"/>
    </row>
    <row r="434" spans="1:10" ht="18" x14ac:dyDescent="0.25">
      <c r="A434" s="205" t="s">
        <v>377</v>
      </c>
      <c r="B434" s="127" t="s">
        <v>14</v>
      </c>
      <c r="C434" s="205" t="s">
        <v>388</v>
      </c>
      <c r="D434" s="128"/>
    </row>
    <row r="435" spans="1:10" ht="18" x14ac:dyDescent="0.25">
      <c r="A435" s="205" t="s">
        <v>378</v>
      </c>
      <c r="B435" s="127" t="s">
        <v>14</v>
      </c>
      <c r="C435" s="205" t="s">
        <v>393</v>
      </c>
      <c r="D435" s="128"/>
    </row>
    <row r="436" spans="1:10" ht="18" x14ac:dyDescent="0.25">
      <c r="A436" s="205" t="s">
        <v>13</v>
      </c>
      <c r="B436" s="127" t="s">
        <v>14</v>
      </c>
      <c r="C436" s="129" t="s">
        <v>24</v>
      </c>
      <c r="D436" s="128"/>
    </row>
    <row r="438" spans="1:10" x14ac:dyDescent="0.25">
      <c r="A438" s="205" t="s">
        <v>196</v>
      </c>
    </row>
    <row r="440" spans="1:10" x14ac:dyDescent="0.25">
      <c r="A440" s="604" t="s">
        <v>197</v>
      </c>
      <c r="B440" s="604"/>
      <c r="C440" s="604"/>
      <c r="D440" s="604"/>
      <c r="E440" s="604"/>
      <c r="F440" s="604"/>
      <c r="G440" s="604"/>
      <c r="H440" s="604"/>
      <c r="I440" s="604"/>
      <c r="J440" s="604"/>
    </row>
    <row r="441" spans="1:10" x14ac:dyDescent="0.25">
      <c r="A441" s="604"/>
      <c r="B441" s="604"/>
      <c r="C441" s="604"/>
      <c r="D441" s="604"/>
      <c r="E441" s="604"/>
      <c r="F441" s="604"/>
      <c r="G441" s="604"/>
      <c r="H441" s="604"/>
      <c r="I441" s="604"/>
      <c r="J441" s="604"/>
    </row>
    <row r="442" spans="1:10" x14ac:dyDescent="0.25">
      <c r="A442" s="604"/>
      <c r="B442" s="604"/>
      <c r="C442" s="604"/>
      <c r="D442" s="604"/>
      <c r="E442" s="604"/>
      <c r="F442" s="604"/>
      <c r="G442" s="604"/>
      <c r="H442" s="604"/>
      <c r="I442" s="604"/>
      <c r="J442" s="604"/>
    </row>
    <row r="443" spans="1:10" x14ac:dyDescent="0.25">
      <c r="A443" s="604"/>
      <c r="B443" s="604"/>
      <c r="C443" s="604"/>
      <c r="D443" s="604"/>
      <c r="E443" s="604"/>
      <c r="F443" s="604"/>
      <c r="G443" s="604"/>
      <c r="H443" s="604"/>
      <c r="I443" s="604"/>
      <c r="J443" s="604"/>
    </row>
    <row r="445" spans="1:10" x14ac:dyDescent="0.25">
      <c r="A445" s="604" t="s">
        <v>198</v>
      </c>
      <c r="B445" s="604"/>
      <c r="C445" s="604"/>
      <c r="D445" s="604"/>
      <c r="E445" s="604"/>
      <c r="F445" s="604"/>
      <c r="G445" s="604"/>
      <c r="H445" s="604"/>
      <c r="I445" s="604"/>
      <c r="J445" s="604"/>
    </row>
    <row r="446" spans="1:10" x14ac:dyDescent="0.25">
      <c r="A446" s="604"/>
      <c r="B446" s="604"/>
      <c r="C446" s="604"/>
      <c r="D446" s="604"/>
      <c r="E446" s="604"/>
      <c r="F446" s="604"/>
      <c r="G446" s="604"/>
      <c r="H446" s="604"/>
      <c r="I446" s="604"/>
      <c r="J446" s="604"/>
    </row>
    <row r="447" spans="1:10" x14ac:dyDescent="0.25">
      <c r="A447" s="604"/>
      <c r="B447" s="604"/>
      <c r="C447" s="604"/>
      <c r="D447" s="604"/>
      <c r="E447" s="604"/>
      <c r="F447" s="604"/>
      <c r="G447" s="604"/>
      <c r="H447" s="604"/>
      <c r="I447" s="604"/>
      <c r="J447" s="604"/>
    </row>
    <row r="450" spans="1:10" x14ac:dyDescent="0.25">
      <c r="A450" s="600"/>
      <c r="B450" s="600"/>
      <c r="C450" s="600"/>
      <c r="D450" s="600"/>
      <c r="G450" s="607" t="s">
        <v>683</v>
      </c>
      <c r="H450" s="607"/>
      <c r="I450" s="607"/>
      <c r="J450" s="607"/>
    </row>
    <row r="451" spans="1:10" x14ac:dyDescent="0.25">
      <c r="A451" s="600"/>
      <c r="B451" s="600"/>
      <c r="C451" s="600"/>
      <c r="D451" s="600"/>
      <c r="G451" s="607"/>
      <c r="H451" s="607"/>
      <c r="I451" s="607"/>
      <c r="J451" s="607"/>
    </row>
    <row r="452" spans="1:10" x14ac:dyDescent="0.25">
      <c r="A452" s="601" t="s">
        <v>383</v>
      </c>
      <c r="B452" s="601"/>
      <c r="C452" s="601"/>
      <c r="D452" s="601"/>
      <c r="G452" s="607" t="s">
        <v>384</v>
      </c>
      <c r="H452" s="607"/>
      <c r="I452" s="607"/>
      <c r="J452" s="607"/>
    </row>
    <row r="453" spans="1:10" x14ac:dyDescent="0.25">
      <c r="A453" s="602" t="s">
        <v>24</v>
      </c>
      <c r="B453" s="602"/>
      <c r="C453" s="602"/>
      <c r="D453" s="602"/>
      <c r="G453" s="608" t="s">
        <v>47</v>
      </c>
      <c r="H453" s="608"/>
      <c r="I453" s="608"/>
      <c r="J453" s="608"/>
    </row>
    <row r="454" spans="1:10" x14ac:dyDescent="0.25">
      <c r="A454" s="601"/>
      <c r="B454" s="601"/>
      <c r="C454" s="601"/>
      <c r="D454" s="601"/>
      <c r="G454" s="607"/>
      <c r="H454" s="607"/>
      <c r="I454" s="607"/>
      <c r="J454" s="607"/>
    </row>
    <row r="455" spans="1:10" x14ac:dyDescent="0.25">
      <c r="A455" s="212"/>
      <c r="B455" s="212"/>
      <c r="C455" s="212"/>
      <c r="D455" s="212"/>
    </row>
    <row r="456" spans="1:10" x14ac:dyDescent="0.25">
      <c r="A456" s="601"/>
      <c r="B456" s="601"/>
      <c r="C456" s="601"/>
      <c r="D456" s="601"/>
      <c r="G456" s="607"/>
      <c r="H456" s="607"/>
      <c r="I456" s="607"/>
      <c r="J456" s="607"/>
    </row>
    <row r="457" spans="1:10" x14ac:dyDescent="0.25">
      <c r="A457" s="601"/>
      <c r="B457" s="601"/>
      <c r="C457" s="601"/>
      <c r="D457" s="601"/>
      <c r="G457" s="607"/>
      <c r="H457" s="607"/>
      <c r="I457" s="607"/>
      <c r="J457" s="607"/>
    </row>
    <row r="458" spans="1:10" x14ac:dyDescent="0.25">
      <c r="A458" s="558" t="s">
        <v>133</v>
      </c>
      <c r="B458" s="558"/>
      <c r="C458" s="558"/>
      <c r="D458" s="558"/>
      <c r="G458" s="610" t="str">
        <f>C426</f>
        <v>DIAN RACHMADHANY, S.STP., M.Si</v>
      </c>
      <c r="H458" s="610"/>
      <c r="I458" s="610"/>
      <c r="J458" s="610"/>
    </row>
    <row r="459" spans="1:10" x14ac:dyDescent="0.25">
      <c r="A459" s="559" t="s">
        <v>386</v>
      </c>
      <c r="B459" s="559"/>
      <c r="C459" s="559"/>
      <c r="D459" s="559"/>
      <c r="G459" s="559" t="s">
        <v>386</v>
      </c>
      <c r="H459" s="559"/>
      <c r="I459" s="559"/>
      <c r="J459" s="559"/>
    </row>
    <row r="460" spans="1:10" x14ac:dyDescent="0.25">
      <c r="A460" s="559" t="s">
        <v>117</v>
      </c>
      <c r="B460" s="559"/>
      <c r="C460" s="559"/>
      <c r="D460" s="559"/>
      <c r="G460" s="607" t="s">
        <v>185</v>
      </c>
      <c r="H460" s="607"/>
      <c r="I460" s="607"/>
      <c r="J460" s="607"/>
    </row>
    <row r="471" spans="1:11" ht="23.25" x14ac:dyDescent="0.25">
      <c r="A471" s="603" t="s">
        <v>415</v>
      </c>
      <c r="B471" s="603"/>
      <c r="C471" s="603"/>
      <c r="D471" s="603"/>
      <c r="E471" s="603"/>
      <c r="F471" s="603"/>
      <c r="G471" s="603"/>
      <c r="H471" s="603"/>
      <c r="I471" s="603"/>
      <c r="J471" s="603"/>
    </row>
    <row r="474" spans="1:11" x14ac:dyDescent="0.25">
      <c r="A474" s="604" t="s">
        <v>203</v>
      </c>
      <c r="B474" s="604"/>
      <c r="C474" s="604"/>
      <c r="D474" s="604"/>
      <c r="E474" s="604"/>
      <c r="F474" s="604"/>
      <c r="G474" s="604"/>
      <c r="H474" s="604"/>
      <c r="I474" s="604"/>
      <c r="J474" s="604"/>
    </row>
    <row r="475" spans="1:11" x14ac:dyDescent="0.25">
      <c r="A475" s="604"/>
      <c r="B475" s="604"/>
      <c r="C475" s="604"/>
      <c r="D475" s="604"/>
      <c r="E475" s="604"/>
      <c r="F475" s="604"/>
      <c r="G475" s="604"/>
      <c r="H475" s="604"/>
      <c r="I475" s="604"/>
      <c r="J475" s="604"/>
    </row>
    <row r="477" spans="1:11" x14ac:dyDescent="0.25">
      <c r="A477" s="205" t="s">
        <v>12</v>
      </c>
      <c r="B477" s="210" t="s">
        <v>14</v>
      </c>
      <c r="C477" s="207" t="s">
        <v>419</v>
      </c>
    </row>
    <row r="478" spans="1:11" x14ac:dyDescent="0.25">
      <c r="A478" s="205" t="s">
        <v>377</v>
      </c>
      <c r="B478" s="210" t="s">
        <v>14</v>
      </c>
      <c r="C478" s="205" t="s">
        <v>401</v>
      </c>
    </row>
    <row r="479" spans="1:11" x14ac:dyDescent="0.25">
      <c r="A479" s="205" t="s">
        <v>378</v>
      </c>
      <c r="B479" s="210" t="s">
        <v>14</v>
      </c>
      <c r="C479" s="205" t="s">
        <v>396</v>
      </c>
    </row>
    <row r="480" spans="1:11" x14ac:dyDescent="0.25">
      <c r="A480" s="205" t="s">
        <v>13</v>
      </c>
      <c r="B480" s="210" t="s">
        <v>14</v>
      </c>
      <c r="C480" s="205" t="s">
        <v>48</v>
      </c>
      <c r="K480" s="207"/>
    </row>
    <row r="482" spans="1:10" x14ac:dyDescent="0.25">
      <c r="A482" s="205" t="s">
        <v>195</v>
      </c>
    </row>
    <row r="484" spans="1:10" ht="18" x14ac:dyDescent="0.25">
      <c r="A484" s="205" t="s">
        <v>12</v>
      </c>
      <c r="B484" s="127" t="s">
        <v>14</v>
      </c>
      <c r="C484" s="207" t="s">
        <v>133</v>
      </c>
      <c r="D484" s="128"/>
    </row>
    <row r="485" spans="1:10" ht="18" x14ac:dyDescent="0.25">
      <c r="A485" s="205" t="s">
        <v>377</v>
      </c>
      <c r="B485" s="127" t="s">
        <v>14</v>
      </c>
      <c r="C485" s="205" t="s">
        <v>388</v>
      </c>
      <c r="D485" s="128"/>
    </row>
    <row r="486" spans="1:10" ht="18" x14ac:dyDescent="0.25">
      <c r="A486" s="205" t="s">
        <v>378</v>
      </c>
      <c r="B486" s="127" t="s">
        <v>14</v>
      </c>
      <c r="C486" s="205" t="s">
        <v>393</v>
      </c>
      <c r="D486" s="128"/>
    </row>
    <row r="487" spans="1:10" ht="18" x14ac:dyDescent="0.25">
      <c r="A487" s="205" t="s">
        <v>13</v>
      </c>
      <c r="B487" s="127" t="s">
        <v>14</v>
      </c>
      <c r="C487" s="129" t="s">
        <v>24</v>
      </c>
      <c r="D487" s="128"/>
    </row>
    <row r="489" spans="1:10" x14ac:dyDescent="0.25">
      <c r="A489" s="205" t="s">
        <v>196</v>
      </c>
    </row>
    <row r="491" spans="1:10" x14ac:dyDescent="0.25">
      <c r="A491" s="604" t="s">
        <v>197</v>
      </c>
      <c r="B491" s="604"/>
      <c r="C491" s="604"/>
      <c r="D491" s="604"/>
      <c r="E491" s="604"/>
      <c r="F491" s="604"/>
      <c r="G491" s="604"/>
      <c r="H491" s="604"/>
      <c r="I491" s="604"/>
      <c r="J491" s="604"/>
    </row>
    <row r="492" spans="1:10" x14ac:dyDescent="0.25">
      <c r="A492" s="604"/>
      <c r="B492" s="604"/>
      <c r="C492" s="604"/>
      <c r="D492" s="604"/>
      <c r="E492" s="604"/>
      <c r="F492" s="604"/>
      <c r="G492" s="604"/>
      <c r="H492" s="604"/>
      <c r="I492" s="604"/>
      <c r="J492" s="604"/>
    </row>
    <row r="493" spans="1:10" x14ac:dyDescent="0.25">
      <c r="A493" s="604"/>
      <c r="B493" s="604"/>
      <c r="C493" s="604"/>
      <c r="D493" s="604"/>
      <c r="E493" s="604"/>
      <c r="F493" s="604"/>
      <c r="G493" s="604"/>
      <c r="H493" s="604"/>
      <c r="I493" s="604"/>
      <c r="J493" s="604"/>
    </row>
    <row r="494" spans="1:10" x14ac:dyDescent="0.25">
      <c r="A494" s="604"/>
      <c r="B494" s="604"/>
      <c r="C494" s="604"/>
      <c r="D494" s="604"/>
      <c r="E494" s="604"/>
      <c r="F494" s="604"/>
      <c r="G494" s="604"/>
      <c r="H494" s="604"/>
      <c r="I494" s="604"/>
      <c r="J494" s="604"/>
    </row>
    <row r="496" spans="1:10" x14ac:dyDescent="0.25">
      <c r="A496" s="604" t="s">
        <v>198</v>
      </c>
      <c r="B496" s="604"/>
      <c r="C496" s="604"/>
      <c r="D496" s="604"/>
      <c r="E496" s="604"/>
      <c r="F496" s="604"/>
      <c r="G496" s="604"/>
      <c r="H496" s="604"/>
      <c r="I496" s="604"/>
      <c r="J496" s="604"/>
    </row>
    <row r="497" spans="1:10" x14ac:dyDescent="0.25">
      <c r="A497" s="604"/>
      <c r="B497" s="604"/>
      <c r="C497" s="604"/>
      <c r="D497" s="604"/>
      <c r="E497" s="604"/>
      <c r="F497" s="604"/>
      <c r="G497" s="604"/>
      <c r="H497" s="604"/>
      <c r="I497" s="604"/>
      <c r="J497" s="604"/>
    </row>
    <row r="498" spans="1:10" x14ac:dyDescent="0.25">
      <c r="A498" s="604"/>
      <c r="B498" s="604"/>
      <c r="C498" s="604"/>
      <c r="D498" s="604"/>
      <c r="E498" s="604"/>
      <c r="F498" s="604"/>
      <c r="G498" s="604"/>
      <c r="H498" s="604"/>
      <c r="I498" s="604"/>
      <c r="J498" s="604"/>
    </row>
    <row r="501" spans="1:10" x14ac:dyDescent="0.25">
      <c r="A501" s="600"/>
      <c r="B501" s="600"/>
      <c r="C501" s="600"/>
      <c r="D501" s="600"/>
      <c r="F501" s="212" t="s">
        <v>683</v>
      </c>
      <c r="G501" s="212"/>
      <c r="H501" s="212"/>
      <c r="I501" s="212"/>
    </row>
    <row r="502" spans="1:10" x14ac:dyDescent="0.25">
      <c r="A502" s="600"/>
      <c r="B502" s="600"/>
      <c r="C502" s="600"/>
      <c r="D502" s="600"/>
      <c r="F502" s="210"/>
      <c r="G502" s="210"/>
      <c r="H502" s="210"/>
      <c r="I502" s="210"/>
    </row>
    <row r="503" spans="1:10" x14ac:dyDescent="0.25">
      <c r="A503" s="601" t="s">
        <v>383</v>
      </c>
      <c r="B503" s="601"/>
      <c r="C503" s="601"/>
      <c r="D503" s="601"/>
      <c r="F503" s="205" t="s">
        <v>384</v>
      </c>
    </row>
    <row r="504" spans="1:10" x14ac:dyDescent="0.25">
      <c r="A504" s="602" t="s">
        <v>24</v>
      </c>
      <c r="B504" s="602"/>
      <c r="C504" s="602"/>
      <c r="D504" s="602"/>
      <c r="F504" s="207" t="s">
        <v>48</v>
      </c>
      <c r="G504" s="207"/>
      <c r="H504" s="207"/>
      <c r="I504" s="207"/>
    </row>
    <row r="505" spans="1:10" x14ac:dyDescent="0.25">
      <c r="A505" s="601"/>
      <c r="B505" s="601"/>
      <c r="C505" s="601"/>
      <c r="D505" s="601"/>
    </row>
    <row r="506" spans="1:10" x14ac:dyDescent="0.25">
      <c r="A506" s="212"/>
      <c r="B506" s="212"/>
      <c r="C506" s="212"/>
      <c r="D506" s="212"/>
    </row>
    <row r="507" spans="1:10" x14ac:dyDescent="0.25">
      <c r="A507" s="601"/>
      <c r="B507" s="601"/>
      <c r="C507" s="601"/>
      <c r="D507" s="601"/>
    </row>
    <row r="508" spans="1:10" x14ac:dyDescent="0.25">
      <c r="A508" s="601"/>
      <c r="B508" s="601"/>
      <c r="C508" s="601"/>
      <c r="D508" s="601"/>
    </row>
    <row r="509" spans="1:10" x14ac:dyDescent="0.25">
      <c r="A509" s="558" t="s">
        <v>133</v>
      </c>
      <c r="B509" s="558"/>
      <c r="C509" s="558"/>
      <c r="D509" s="558"/>
      <c r="F509" s="208" t="str">
        <f>C477</f>
        <v>MUHAMMAD IKHWAN SYUHADA, S.STP, M.Si</v>
      </c>
      <c r="G509" s="208"/>
      <c r="H509" s="208"/>
      <c r="I509" s="208"/>
    </row>
    <row r="510" spans="1:10" x14ac:dyDescent="0.25">
      <c r="A510" s="559" t="s">
        <v>386</v>
      </c>
      <c r="B510" s="559"/>
      <c r="C510" s="559"/>
      <c r="D510" s="559"/>
      <c r="F510" s="205" t="s">
        <v>400</v>
      </c>
    </row>
    <row r="511" spans="1:10" x14ac:dyDescent="0.25">
      <c r="A511" s="559" t="s">
        <v>117</v>
      </c>
      <c r="B511" s="559"/>
      <c r="C511" s="559"/>
      <c r="D511" s="559"/>
      <c r="F511" s="205" t="s">
        <v>172</v>
      </c>
    </row>
    <row r="522" spans="1:10" ht="23.25" x14ac:dyDescent="0.25">
      <c r="A522" s="603" t="s">
        <v>415</v>
      </c>
      <c r="B522" s="603"/>
      <c r="C522" s="603"/>
      <c r="D522" s="603"/>
      <c r="E522" s="603"/>
      <c r="F522" s="603"/>
      <c r="G522" s="603"/>
      <c r="H522" s="603"/>
      <c r="I522" s="603"/>
      <c r="J522" s="603"/>
    </row>
    <row r="525" spans="1:10" x14ac:dyDescent="0.25">
      <c r="A525" s="604" t="s">
        <v>203</v>
      </c>
      <c r="B525" s="604"/>
      <c r="C525" s="604"/>
      <c r="D525" s="604"/>
      <c r="E525" s="604"/>
      <c r="F525" s="604"/>
      <c r="G525" s="604"/>
      <c r="H525" s="604"/>
      <c r="I525" s="604"/>
      <c r="J525" s="604"/>
    </row>
    <row r="526" spans="1:10" x14ac:dyDescent="0.25">
      <c r="A526" s="604"/>
      <c r="B526" s="604"/>
      <c r="C526" s="604"/>
      <c r="D526" s="604"/>
      <c r="E526" s="604"/>
      <c r="F526" s="604"/>
      <c r="G526" s="604"/>
      <c r="H526" s="604"/>
      <c r="I526" s="604"/>
      <c r="J526" s="604"/>
    </row>
    <row r="528" spans="1:10" x14ac:dyDescent="0.25">
      <c r="A528" s="205" t="s">
        <v>12</v>
      </c>
      <c r="B528" s="210" t="s">
        <v>14</v>
      </c>
      <c r="C528" s="207" t="s">
        <v>680</v>
      </c>
    </row>
    <row r="529" spans="1:10" x14ac:dyDescent="0.25">
      <c r="A529" s="205" t="s">
        <v>377</v>
      </c>
      <c r="B529" s="210" t="s">
        <v>14</v>
      </c>
      <c r="C529" s="205" t="s">
        <v>685</v>
      </c>
    </row>
    <row r="530" spans="1:10" x14ac:dyDescent="0.25">
      <c r="A530" s="205" t="s">
        <v>378</v>
      </c>
      <c r="B530" s="210" t="s">
        <v>14</v>
      </c>
      <c r="C530" s="205" t="s">
        <v>393</v>
      </c>
    </row>
    <row r="531" spans="1:10" x14ac:dyDescent="0.25">
      <c r="A531" s="205" t="s">
        <v>13</v>
      </c>
      <c r="B531" s="210" t="s">
        <v>14</v>
      </c>
      <c r="C531" s="205" t="s">
        <v>171</v>
      </c>
    </row>
    <row r="533" spans="1:10" x14ac:dyDescent="0.25">
      <c r="A533" s="205" t="s">
        <v>195</v>
      </c>
    </row>
    <row r="535" spans="1:10" ht="18" x14ac:dyDescent="0.25">
      <c r="A535" s="205" t="s">
        <v>12</v>
      </c>
      <c r="B535" s="127" t="s">
        <v>14</v>
      </c>
      <c r="C535" s="207" t="s">
        <v>133</v>
      </c>
      <c r="D535" s="128"/>
    </row>
    <row r="536" spans="1:10" ht="18" x14ac:dyDescent="0.25">
      <c r="A536" s="205" t="s">
        <v>377</v>
      </c>
      <c r="B536" s="127" t="s">
        <v>14</v>
      </c>
      <c r="C536" s="205" t="s">
        <v>388</v>
      </c>
      <c r="D536" s="128"/>
    </row>
    <row r="537" spans="1:10" ht="18" x14ac:dyDescent="0.25">
      <c r="A537" s="205" t="s">
        <v>378</v>
      </c>
      <c r="B537" s="127" t="s">
        <v>14</v>
      </c>
      <c r="C537" s="205" t="s">
        <v>393</v>
      </c>
      <c r="D537" s="128"/>
    </row>
    <row r="538" spans="1:10" ht="18" x14ac:dyDescent="0.25">
      <c r="A538" s="205" t="s">
        <v>13</v>
      </c>
      <c r="B538" s="127" t="s">
        <v>14</v>
      </c>
      <c r="C538" s="129" t="s">
        <v>24</v>
      </c>
      <c r="D538" s="128"/>
    </row>
    <row r="540" spans="1:10" x14ac:dyDescent="0.25">
      <c r="A540" s="205" t="s">
        <v>196</v>
      </c>
    </row>
    <row r="542" spans="1:10" x14ac:dyDescent="0.25">
      <c r="A542" s="604" t="s">
        <v>197</v>
      </c>
      <c r="B542" s="604"/>
      <c r="C542" s="604"/>
      <c r="D542" s="604"/>
      <c r="E542" s="604"/>
      <c r="F542" s="604"/>
      <c r="G542" s="604"/>
      <c r="H542" s="604"/>
      <c r="I542" s="604"/>
      <c r="J542" s="604"/>
    </row>
    <row r="543" spans="1:10" x14ac:dyDescent="0.25">
      <c r="A543" s="604"/>
      <c r="B543" s="604"/>
      <c r="C543" s="604"/>
      <c r="D543" s="604"/>
      <c r="E543" s="604"/>
      <c r="F543" s="604"/>
      <c r="G543" s="604"/>
      <c r="H543" s="604"/>
      <c r="I543" s="604"/>
      <c r="J543" s="604"/>
    </row>
    <row r="544" spans="1:10" x14ac:dyDescent="0.25">
      <c r="A544" s="604"/>
      <c r="B544" s="604"/>
      <c r="C544" s="604"/>
      <c r="D544" s="604"/>
      <c r="E544" s="604"/>
      <c r="F544" s="604"/>
      <c r="G544" s="604"/>
      <c r="H544" s="604"/>
      <c r="I544" s="604"/>
      <c r="J544" s="604"/>
    </row>
    <row r="545" spans="1:10" x14ac:dyDescent="0.25">
      <c r="A545" s="604"/>
      <c r="B545" s="604"/>
      <c r="C545" s="604"/>
      <c r="D545" s="604"/>
      <c r="E545" s="604"/>
      <c r="F545" s="604"/>
      <c r="G545" s="604"/>
      <c r="H545" s="604"/>
      <c r="I545" s="604"/>
      <c r="J545" s="604"/>
    </row>
    <row r="547" spans="1:10" x14ac:dyDescent="0.25">
      <c r="A547" s="604" t="s">
        <v>198</v>
      </c>
      <c r="B547" s="604"/>
      <c r="C547" s="604"/>
      <c r="D547" s="604"/>
      <c r="E547" s="604"/>
      <c r="F547" s="604"/>
      <c r="G547" s="604"/>
      <c r="H547" s="604"/>
      <c r="I547" s="604"/>
      <c r="J547" s="604"/>
    </row>
    <row r="548" spans="1:10" x14ac:dyDescent="0.25">
      <c r="A548" s="604"/>
      <c r="B548" s="604"/>
      <c r="C548" s="604"/>
      <c r="D548" s="604"/>
      <c r="E548" s="604"/>
      <c r="F548" s="604"/>
      <c r="G548" s="604"/>
      <c r="H548" s="604"/>
      <c r="I548" s="604"/>
      <c r="J548" s="604"/>
    </row>
    <row r="549" spans="1:10" x14ac:dyDescent="0.25">
      <c r="A549" s="604"/>
      <c r="B549" s="604"/>
      <c r="C549" s="604"/>
      <c r="D549" s="604"/>
      <c r="E549" s="604"/>
      <c r="F549" s="604"/>
      <c r="G549" s="604"/>
      <c r="H549" s="604"/>
      <c r="I549" s="604"/>
      <c r="J549" s="604"/>
    </row>
    <row r="552" spans="1:10" x14ac:dyDescent="0.25">
      <c r="A552" s="600"/>
      <c r="B552" s="600"/>
      <c r="C552" s="600"/>
      <c r="D552" s="600"/>
      <c r="G552" s="601" t="s">
        <v>683</v>
      </c>
      <c r="H552" s="601"/>
      <c r="I552" s="601"/>
      <c r="J552" s="601"/>
    </row>
    <row r="553" spans="1:10" x14ac:dyDescent="0.25">
      <c r="A553" s="600"/>
      <c r="B553" s="600"/>
      <c r="C553" s="600"/>
      <c r="D553" s="600"/>
      <c r="G553" s="600"/>
      <c r="H553" s="600"/>
      <c r="I553" s="600"/>
      <c r="J553" s="600"/>
    </row>
    <row r="554" spans="1:10" x14ac:dyDescent="0.25">
      <c r="A554" s="601" t="s">
        <v>383</v>
      </c>
      <c r="B554" s="601"/>
      <c r="C554" s="601"/>
      <c r="D554" s="601"/>
      <c r="G554" s="607" t="s">
        <v>384</v>
      </c>
      <c r="H554" s="607"/>
      <c r="I554" s="607"/>
      <c r="J554" s="607"/>
    </row>
    <row r="555" spans="1:10" x14ac:dyDescent="0.25">
      <c r="A555" s="602" t="s">
        <v>24</v>
      </c>
      <c r="B555" s="602"/>
      <c r="C555" s="602"/>
      <c r="D555" s="602"/>
      <c r="G555" s="608" t="s">
        <v>171</v>
      </c>
      <c r="H555" s="608"/>
      <c r="I555" s="608"/>
      <c r="J555" s="608"/>
    </row>
    <row r="556" spans="1:10" x14ac:dyDescent="0.25">
      <c r="A556" s="601"/>
      <c r="B556" s="601"/>
      <c r="C556" s="601"/>
      <c r="D556" s="601"/>
      <c r="G556" s="607"/>
      <c r="H556" s="607"/>
      <c r="I556" s="607"/>
      <c r="J556" s="607"/>
    </row>
    <row r="557" spans="1:10" x14ac:dyDescent="0.25">
      <c r="A557" s="212"/>
      <c r="B557" s="212"/>
      <c r="C557" s="212"/>
      <c r="D557" s="212"/>
    </row>
    <row r="558" spans="1:10" x14ac:dyDescent="0.25">
      <c r="A558" s="601"/>
      <c r="B558" s="601"/>
      <c r="C558" s="601"/>
      <c r="D558" s="601"/>
      <c r="G558" s="607"/>
      <c r="H558" s="607"/>
      <c r="I558" s="607"/>
      <c r="J558" s="607"/>
    </row>
    <row r="559" spans="1:10" x14ac:dyDescent="0.25">
      <c r="A559" s="601"/>
      <c r="B559" s="601"/>
      <c r="C559" s="601"/>
      <c r="D559" s="601"/>
      <c r="G559" s="607"/>
      <c r="H559" s="607"/>
      <c r="I559" s="607"/>
      <c r="J559" s="607"/>
    </row>
    <row r="560" spans="1:10" x14ac:dyDescent="0.25">
      <c r="A560" s="558" t="s">
        <v>133</v>
      </c>
      <c r="B560" s="558"/>
      <c r="C560" s="558"/>
      <c r="D560" s="558"/>
      <c r="G560" s="610" t="str">
        <f>C528</f>
        <v>ERZANSYAH, S.Ag</v>
      </c>
      <c r="H560" s="610"/>
      <c r="I560" s="610"/>
      <c r="J560" s="610"/>
    </row>
    <row r="561" spans="1:10" x14ac:dyDescent="0.25">
      <c r="A561" s="559" t="s">
        <v>386</v>
      </c>
      <c r="B561" s="559"/>
      <c r="C561" s="559"/>
      <c r="D561" s="559"/>
      <c r="G561" s="607" t="s">
        <v>686</v>
      </c>
      <c r="H561" s="607"/>
      <c r="I561" s="607"/>
      <c r="J561" s="607"/>
    </row>
    <row r="562" spans="1:10" x14ac:dyDescent="0.25">
      <c r="A562" s="559" t="s">
        <v>117</v>
      </c>
      <c r="B562" s="559"/>
      <c r="C562" s="559"/>
      <c r="D562" s="559"/>
      <c r="G562" s="607" t="s">
        <v>681</v>
      </c>
      <c r="H562" s="607"/>
      <c r="I562" s="607"/>
      <c r="J562" s="607"/>
    </row>
    <row r="565" spans="1:10" x14ac:dyDescent="0.25">
      <c r="G565" s="210"/>
    </row>
    <row r="573" spans="1:10" ht="23.25" x14ac:dyDescent="0.25">
      <c r="A573" s="603" t="s">
        <v>415</v>
      </c>
      <c r="B573" s="603"/>
      <c r="C573" s="603"/>
      <c r="D573" s="603"/>
      <c r="E573" s="603"/>
      <c r="F573" s="603"/>
      <c r="G573" s="603"/>
      <c r="H573" s="603"/>
      <c r="I573" s="603"/>
      <c r="J573" s="603"/>
    </row>
    <row r="576" spans="1:10" x14ac:dyDescent="0.25">
      <c r="A576" s="604" t="s">
        <v>203</v>
      </c>
      <c r="B576" s="604"/>
      <c r="C576" s="604"/>
      <c r="D576" s="604"/>
      <c r="E576" s="604"/>
      <c r="F576" s="604"/>
      <c r="G576" s="604"/>
      <c r="H576" s="604"/>
      <c r="I576" s="604"/>
      <c r="J576" s="604"/>
    </row>
    <row r="577" spans="1:10" x14ac:dyDescent="0.25">
      <c r="A577" s="604"/>
      <c r="B577" s="604"/>
      <c r="C577" s="604"/>
      <c r="D577" s="604"/>
      <c r="E577" s="604"/>
      <c r="F577" s="604"/>
      <c r="G577" s="604"/>
      <c r="H577" s="604"/>
      <c r="I577" s="604"/>
      <c r="J577" s="604"/>
    </row>
    <row r="579" spans="1:10" x14ac:dyDescent="0.25">
      <c r="A579" s="205" t="s">
        <v>12</v>
      </c>
      <c r="B579" s="210" t="s">
        <v>14</v>
      </c>
      <c r="C579" s="207" t="s">
        <v>687</v>
      </c>
    </row>
    <row r="580" spans="1:10" x14ac:dyDescent="0.25">
      <c r="A580" s="205" t="s">
        <v>377</v>
      </c>
      <c r="B580" s="210" t="s">
        <v>14</v>
      </c>
      <c r="C580" s="205" t="s">
        <v>688</v>
      </c>
    </row>
    <row r="581" spans="1:10" x14ac:dyDescent="0.25">
      <c r="A581" s="205" t="s">
        <v>378</v>
      </c>
      <c r="B581" s="210" t="s">
        <v>14</v>
      </c>
      <c r="C581" s="607" t="s">
        <v>689</v>
      </c>
      <c r="D581" s="611"/>
      <c r="E581" s="611"/>
      <c r="F581" s="611"/>
    </row>
    <row r="582" spans="1:10" x14ac:dyDescent="0.25">
      <c r="A582" s="205" t="s">
        <v>13</v>
      </c>
      <c r="B582" s="210" t="s">
        <v>14</v>
      </c>
      <c r="C582" s="205" t="s">
        <v>165</v>
      </c>
    </row>
    <row r="584" spans="1:10" x14ac:dyDescent="0.25">
      <c r="A584" s="205" t="s">
        <v>195</v>
      </c>
    </row>
    <row r="586" spans="1:10" x14ac:dyDescent="0.25">
      <c r="A586" s="205" t="s">
        <v>12</v>
      </c>
      <c r="B586" s="210" t="s">
        <v>14</v>
      </c>
      <c r="C586" s="207" t="s">
        <v>182</v>
      </c>
    </row>
    <row r="587" spans="1:10" x14ac:dyDescent="0.25">
      <c r="A587" s="205" t="s">
        <v>377</v>
      </c>
      <c r="B587" s="210" t="s">
        <v>14</v>
      </c>
      <c r="C587" s="205" t="s">
        <v>398</v>
      </c>
    </row>
    <row r="588" spans="1:10" x14ac:dyDescent="0.25">
      <c r="A588" s="205" t="s">
        <v>378</v>
      </c>
      <c r="B588" s="210" t="s">
        <v>14</v>
      </c>
      <c r="C588" s="205" t="s">
        <v>393</v>
      </c>
    </row>
    <row r="589" spans="1:10" x14ac:dyDescent="0.25">
      <c r="A589" s="205" t="s">
        <v>13</v>
      </c>
      <c r="B589" s="210" t="s">
        <v>14</v>
      </c>
      <c r="C589" s="205" t="s">
        <v>47</v>
      </c>
    </row>
    <row r="591" spans="1:10" x14ac:dyDescent="0.25">
      <c r="A591" s="205" t="s">
        <v>196</v>
      </c>
    </row>
    <row r="593" spans="1:15" x14ac:dyDescent="0.25">
      <c r="A593" s="604" t="s">
        <v>197</v>
      </c>
      <c r="B593" s="604"/>
      <c r="C593" s="604"/>
      <c r="D593" s="604"/>
      <c r="E593" s="604"/>
      <c r="F593" s="604"/>
      <c r="G593" s="604"/>
      <c r="H593" s="604"/>
      <c r="I593" s="604"/>
      <c r="J593" s="604"/>
    </row>
    <row r="594" spans="1:15" x14ac:dyDescent="0.25">
      <c r="A594" s="604"/>
      <c r="B594" s="604"/>
      <c r="C594" s="604"/>
      <c r="D594" s="604"/>
      <c r="E594" s="604"/>
      <c r="F594" s="604"/>
      <c r="G594" s="604"/>
      <c r="H594" s="604"/>
      <c r="I594" s="604"/>
      <c r="J594" s="604"/>
    </row>
    <row r="595" spans="1:15" x14ac:dyDescent="0.25">
      <c r="A595" s="604"/>
      <c r="B595" s="604"/>
      <c r="C595" s="604"/>
      <c r="D595" s="604"/>
      <c r="E595" s="604"/>
      <c r="F595" s="604"/>
      <c r="G595" s="604"/>
      <c r="H595" s="604"/>
      <c r="I595" s="604"/>
      <c r="J595" s="604"/>
    </row>
    <row r="596" spans="1:15" x14ac:dyDescent="0.25">
      <c r="A596" s="604"/>
      <c r="B596" s="604"/>
      <c r="C596" s="604"/>
      <c r="D596" s="604"/>
      <c r="E596" s="604"/>
      <c r="F596" s="604"/>
      <c r="G596" s="604"/>
      <c r="H596" s="604"/>
      <c r="I596" s="604"/>
      <c r="J596" s="604"/>
    </row>
    <row r="598" spans="1:15" x14ac:dyDescent="0.25">
      <c r="A598" s="604" t="s">
        <v>198</v>
      </c>
      <c r="B598" s="604"/>
      <c r="C598" s="604"/>
      <c r="D598" s="604"/>
      <c r="E598" s="604"/>
      <c r="F598" s="604"/>
      <c r="G598" s="604"/>
      <c r="H598" s="604"/>
      <c r="I598" s="604"/>
      <c r="J598" s="604"/>
    </row>
    <row r="599" spans="1:15" x14ac:dyDescent="0.25">
      <c r="A599" s="604"/>
      <c r="B599" s="604"/>
      <c r="C599" s="604"/>
      <c r="D599" s="604"/>
      <c r="E599" s="604"/>
      <c r="F599" s="604"/>
      <c r="G599" s="604"/>
      <c r="H599" s="604"/>
      <c r="I599" s="604"/>
      <c r="J599" s="604"/>
    </row>
    <row r="600" spans="1:15" x14ac:dyDescent="0.25">
      <c r="A600" s="604"/>
      <c r="B600" s="604"/>
      <c r="C600" s="604"/>
      <c r="D600" s="604"/>
      <c r="E600" s="604"/>
      <c r="F600" s="604"/>
      <c r="G600" s="604"/>
      <c r="H600" s="604"/>
      <c r="I600" s="604"/>
      <c r="J600" s="604"/>
    </row>
    <row r="601" spans="1:15" x14ac:dyDescent="0.25">
      <c r="L601" s="612"/>
      <c r="M601" s="612"/>
      <c r="N601" s="612"/>
      <c r="O601" s="612"/>
    </row>
    <row r="602" spans="1:15" x14ac:dyDescent="0.25">
      <c r="L602" s="600"/>
      <c r="M602" s="600"/>
      <c r="N602" s="600"/>
      <c r="O602" s="600"/>
    </row>
    <row r="603" spans="1:15" x14ac:dyDescent="0.25">
      <c r="A603" s="600"/>
      <c r="B603" s="600"/>
      <c r="C603" s="600"/>
      <c r="D603" s="600"/>
      <c r="G603" s="607" t="s">
        <v>683</v>
      </c>
      <c r="H603" s="607"/>
      <c r="I603" s="607"/>
      <c r="J603" s="607"/>
    </row>
    <row r="604" spans="1:15" x14ac:dyDescent="0.25">
      <c r="A604" s="600"/>
      <c r="B604" s="600"/>
      <c r="C604" s="600"/>
      <c r="D604" s="600"/>
      <c r="G604" s="607"/>
      <c r="H604" s="607"/>
      <c r="I604" s="607"/>
      <c r="J604" s="607"/>
    </row>
    <row r="605" spans="1:15" x14ac:dyDescent="0.25">
      <c r="A605" s="607" t="s">
        <v>383</v>
      </c>
      <c r="B605" s="607"/>
      <c r="C605" s="607"/>
      <c r="D605" s="607"/>
      <c r="G605" s="607" t="s">
        <v>384</v>
      </c>
      <c r="H605" s="607"/>
      <c r="I605" s="607"/>
      <c r="J605" s="607"/>
    </row>
    <row r="606" spans="1:15" x14ac:dyDescent="0.25">
      <c r="A606" s="608" t="s">
        <v>47</v>
      </c>
      <c r="B606" s="608"/>
      <c r="C606" s="608"/>
      <c r="D606" s="608"/>
      <c r="G606" s="606" t="s">
        <v>165</v>
      </c>
      <c r="H606" s="606"/>
      <c r="I606" s="606"/>
      <c r="J606" s="606"/>
    </row>
    <row r="607" spans="1:15" x14ac:dyDescent="0.25">
      <c r="A607" s="607"/>
      <c r="B607" s="607"/>
      <c r="C607" s="607"/>
      <c r="D607" s="607"/>
      <c r="F607" s="213"/>
      <c r="G607" s="606"/>
      <c r="H607" s="606"/>
      <c r="I607" s="606"/>
      <c r="J607" s="606"/>
    </row>
    <row r="608" spans="1:15" x14ac:dyDescent="0.25">
      <c r="B608" s="205"/>
    </row>
    <row r="609" spans="1:10" x14ac:dyDescent="0.25">
      <c r="A609" s="607"/>
      <c r="B609" s="607"/>
      <c r="C609" s="607"/>
      <c r="D609" s="607"/>
      <c r="G609" s="607"/>
      <c r="H609" s="607"/>
      <c r="I609" s="607"/>
      <c r="J609" s="607"/>
    </row>
    <row r="610" spans="1:10" x14ac:dyDescent="0.25">
      <c r="A610" s="607"/>
      <c r="B610" s="607"/>
      <c r="C610" s="607"/>
      <c r="D610" s="607"/>
      <c r="G610" s="607"/>
      <c r="H610" s="607"/>
      <c r="I610" s="607"/>
      <c r="J610" s="607"/>
    </row>
    <row r="611" spans="1:10" x14ac:dyDescent="0.25">
      <c r="A611" s="610" t="str">
        <f>C586</f>
        <v>DIAN RACHMADHANY, S.STP., M.Si</v>
      </c>
      <c r="B611" s="610"/>
      <c r="C611" s="610"/>
      <c r="D611" s="610"/>
      <c r="G611" s="208" t="str">
        <f>C579</f>
        <v>NOVA HELENA, S.STP</v>
      </c>
      <c r="H611" s="208"/>
      <c r="I611" s="208"/>
      <c r="J611" s="208"/>
    </row>
    <row r="612" spans="1:10" x14ac:dyDescent="0.25">
      <c r="A612" s="607" t="s">
        <v>386</v>
      </c>
      <c r="B612" s="611"/>
      <c r="C612" s="611"/>
      <c r="D612" s="611"/>
      <c r="G612" s="607" t="s">
        <v>408</v>
      </c>
      <c r="H612" s="611"/>
      <c r="I612" s="611"/>
      <c r="J612" s="611"/>
    </row>
    <row r="613" spans="1:10" x14ac:dyDescent="0.25">
      <c r="A613" s="607" t="s">
        <v>185</v>
      </c>
      <c r="B613" s="607"/>
      <c r="C613" s="607"/>
      <c r="D613" s="607"/>
      <c r="G613" s="205" t="s">
        <v>690</v>
      </c>
    </row>
    <row r="614" spans="1:10" x14ac:dyDescent="0.25">
      <c r="A614" s="600"/>
      <c r="B614" s="600"/>
      <c r="C614" s="600"/>
      <c r="D614" s="600"/>
      <c r="G614" s="600"/>
      <c r="H614" s="600"/>
      <c r="I614" s="600"/>
      <c r="J614" s="600"/>
    </row>
    <row r="625" spans="1:10" ht="23.25" x14ac:dyDescent="0.25">
      <c r="A625" s="603" t="s">
        <v>415</v>
      </c>
      <c r="B625" s="603"/>
      <c r="C625" s="603"/>
      <c r="D625" s="603"/>
      <c r="E625" s="603"/>
      <c r="F625" s="603"/>
      <c r="G625" s="603"/>
      <c r="H625" s="603"/>
      <c r="I625" s="603"/>
      <c r="J625" s="603"/>
    </row>
    <row r="628" spans="1:10" x14ac:dyDescent="0.25">
      <c r="A628" s="604" t="s">
        <v>203</v>
      </c>
      <c r="B628" s="604"/>
      <c r="C628" s="604"/>
      <c r="D628" s="604"/>
      <c r="E628" s="604"/>
      <c r="F628" s="604"/>
      <c r="G628" s="604"/>
      <c r="H628" s="604"/>
      <c r="I628" s="604"/>
      <c r="J628" s="604"/>
    </row>
    <row r="629" spans="1:10" x14ac:dyDescent="0.25">
      <c r="A629" s="604"/>
      <c r="B629" s="604"/>
      <c r="C629" s="604"/>
      <c r="D629" s="604"/>
      <c r="E629" s="604"/>
      <c r="F629" s="604"/>
      <c r="G629" s="604"/>
      <c r="H629" s="604"/>
      <c r="I629" s="604"/>
      <c r="J629" s="604"/>
    </row>
    <row r="631" spans="1:10" x14ac:dyDescent="0.25">
      <c r="A631" s="205" t="s">
        <v>12</v>
      </c>
      <c r="B631" s="210" t="s">
        <v>14</v>
      </c>
      <c r="C631" s="207" t="s">
        <v>691</v>
      </c>
    </row>
    <row r="632" spans="1:10" x14ac:dyDescent="0.25">
      <c r="A632" s="205" t="s">
        <v>377</v>
      </c>
      <c r="B632" s="210" t="s">
        <v>14</v>
      </c>
      <c r="C632" s="205" t="s">
        <v>692</v>
      </c>
    </row>
    <row r="633" spans="1:10" x14ac:dyDescent="0.25">
      <c r="A633" s="205" t="s">
        <v>378</v>
      </c>
      <c r="B633" s="210" t="s">
        <v>14</v>
      </c>
      <c r="C633" s="205" t="s">
        <v>689</v>
      </c>
    </row>
    <row r="634" spans="1:10" x14ac:dyDescent="0.25">
      <c r="A634" s="205" t="s">
        <v>13</v>
      </c>
      <c r="B634" s="210" t="s">
        <v>14</v>
      </c>
      <c r="C634" s="205" t="s">
        <v>166</v>
      </c>
    </row>
    <row r="636" spans="1:10" x14ac:dyDescent="0.25">
      <c r="A636" s="205" t="s">
        <v>195</v>
      </c>
    </row>
    <row r="638" spans="1:10" x14ac:dyDescent="0.25">
      <c r="A638" s="205" t="s">
        <v>12</v>
      </c>
      <c r="B638" s="210" t="s">
        <v>14</v>
      </c>
      <c r="C638" s="207" t="s">
        <v>182</v>
      </c>
    </row>
    <row r="639" spans="1:10" x14ac:dyDescent="0.25">
      <c r="A639" s="205" t="s">
        <v>377</v>
      </c>
      <c r="B639" s="210" t="s">
        <v>14</v>
      </c>
      <c r="C639" s="205" t="s">
        <v>398</v>
      </c>
    </row>
    <row r="640" spans="1:10" x14ac:dyDescent="0.25">
      <c r="A640" s="205" t="s">
        <v>378</v>
      </c>
      <c r="B640" s="210" t="s">
        <v>14</v>
      </c>
      <c r="C640" s="205" t="s">
        <v>393</v>
      </c>
    </row>
    <row r="641" spans="1:10" x14ac:dyDescent="0.25">
      <c r="A641" s="205" t="s">
        <v>13</v>
      </c>
      <c r="B641" s="210" t="s">
        <v>14</v>
      </c>
      <c r="C641" s="205" t="s">
        <v>47</v>
      </c>
    </row>
    <row r="643" spans="1:10" x14ac:dyDescent="0.25">
      <c r="A643" s="205" t="s">
        <v>196</v>
      </c>
    </row>
    <row r="645" spans="1:10" x14ac:dyDescent="0.25">
      <c r="A645" s="604" t="s">
        <v>197</v>
      </c>
      <c r="B645" s="604"/>
      <c r="C645" s="604"/>
      <c r="D645" s="604"/>
      <c r="E645" s="604"/>
      <c r="F645" s="604"/>
      <c r="G645" s="604"/>
      <c r="H645" s="604"/>
      <c r="I645" s="604"/>
      <c r="J645" s="604"/>
    </row>
    <row r="646" spans="1:10" x14ac:dyDescent="0.25">
      <c r="A646" s="604"/>
      <c r="B646" s="604"/>
      <c r="C646" s="604"/>
      <c r="D646" s="604"/>
      <c r="E646" s="604"/>
      <c r="F646" s="604"/>
      <c r="G646" s="604"/>
      <c r="H646" s="604"/>
      <c r="I646" s="604"/>
      <c r="J646" s="604"/>
    </row>
    <row r="647" spans="1:10" x14ac:dyDescent="0.25">
      <c r="A647" s="604"/>
      <c r="B647" s="604"/>
      <c r="C647" s="604"/>
      <c r="D647" s="604"/>
      <c r="E647" s="604"/>
      <c r="F647" s="604"/>
      <c r="G647" s="604"/>
      <c r="H647" s="604"/>
      <c r="I647" s="604"/>
      <c r="J647" s="604"/>
    </row>
    <row r="648" spans="1:10" x14ac:dyDescent="0.25">
      <c r="A648" s="604"/>
      <c r="B648" s="604"/>
      <c r="C648" s="604"/>
      <c r="D648" s="604"/>
      <c r="E648" s="604"/>
      <c r="F648" s="604"/>
      <c r="G648" s="604"/>
      <c r="H648" s="604"/>
      <c r="I648" s="604"/>
      <c r="J648" s="604"/>
    </row>
    <row r="650" spans="1:10" x14ac:dyDescent="0.25">
      <c r="A650" s="604" t="s">
        <v>198</v>
      </c>
      <c r="B650" s="604"/>
      <c r="C650" s="604"/>
      <c r="D650" s="604"/>
      <c r="E650" s="604"/>
      <c r="F650" s="604"/>
      <c r="G650" s="604"/>
      <c r="H650" s="604"/>
      <c r="I650" s="604"/>
      <c r="J650" s="604"/>
    </row>
    <row r="651" spans="1:10" x14ac:dyDescent="0.25">
      <c r="A651" s="604"/>
      <c r="B651" s="604"/>
      <c r="C651" s="604"/>
      <c r="D651" s="604"/>
      <c r="E651" s="604"/>
      <c r="F651" s="604"/>
      <c r="G651" s="604"/>
      <c r="H651" s="604"/>
      <c r="I651" s="604"/>
      <c r="J651" s="604"/>
    </row>
    <row r="652" spans="1:10" x14ac:dyDescent="0.25">
      <c r="A652" s="604"/>
      <c r="B652" s="604"/>
      <c r="C652" s="604"/>
      <c r="D652" s="604"/>
      <c r="E652" s="604"/>
      <c r="F652" s="604"/>
      <c r="G652" s="604"/>
      <c r="H652" s="604"/>
      <c r="I652" s="604"/>
      <c r="J652" s="604"/>
    </row>
    <row r="655" spans="1:10" x14ac:dyDescent="0.25">
      <c r="A655" s="600"/>
      <c r="B655" s="600"/>
      <c r="C655" s="600"/>
      <c r="D655" s="600"/>
      <c r="G655" s="607" t="s">
        <v>683</v>
      </c>
      <c r="H655" s="607"/>
      <c r="I655" s="607"/>
      <c r="J655" s="607"/>
    </row>
    <row r="656" spans="1:10" x14ac:dyDescent="0.25">
      <c r="A656" s="600"/>
      <c r="B656" s="600"/>
      <c r="C656" s="600"/>
      <c r="D656" s="600"/>
      <c r="G656" s="607"/>
      <c r="H656" s="607"/>
      <c r="I656" s="607"/>
      <c r="J656" s="607"/>
    </row>
    <row r="657" spans="1:10" x14ac:dyDescent="0.25">
      <c r="A657" s="607" t="s">
        <v>383</v>
      </c>
      <c r="B657" s="607"/>
      <c r="C657" s="607"/>
      <c r="D657" s="607"/>
      <c r="G657" s="607" t="s">
        <v>384</v>
      </c>
      <c r="H657" s="607"/>
      <c r="I657" s="607"/>
      <c r="J657" s="607"/>
    </row>
    <row r="658" spans="1:10" x14ac:dyDescent="0.25">
      <c r="A658" s="608" t="s">
        <v>47</v>
      </c>
      <c r="B658" s="608"/>
      <c r="C658" s="608"/>
      <c r="D658" s="608"/>
      <c r="G658" s="606" t="s">
        <v>166</v>
      </c>
      <c r="H658" s="606"/>
      <c r="I658" s="606"/>
      <c r="J658" s="606"/>
    </row>
    <row r="659" spans="1:10" x14ac:dyDescent="0.25">
      <c r="A659" s="607"/>
      <c r="B659" s="607"/>
      <c r="C659" s="607"/>
      <c r="D659" s="607"/>
      <c r="G659" s="606"/>
      <c r="H659" s="606"/>
      <c r="I659" s="606"/>
      <c r="J659" s="606"/>
    </row>
    <row r="660" spans="1:10" x14ac:dyDescent="0.25">
      <c r="B660" s="205"/>
    </row>
    <row r="661" spans="1:10" x14ac:dyDescent="0.25">
      <c r="A661" s="607"/>
      <c r="B661" s="607"/>
      <c r="C661" s="607"/>
      <c r="D661" s="607"/>
      <c r="G661" s="607"/>
      <c r="H661" s="607"/>
      <c r="I661" s="607"/>
      <c r="J661" s="607"/>
    </row>
    <row r="662" spans="1:10" x14ac:dyDescent="0.25">
      <c r="A662" s="607"/>
      <c r="B662" s="607"/>
      <c r="C662" s="607"/>
      <c r="D662" s="607"/>
      <c r="G662" s="607"/>
      <c r="H662" s="607"/>
      <c r="I662" s="607"/>
      <c r="J662" s="607"/>
    </row>
    <row r="663" spans="1:10" x14ac:dyDescent="0.25">
      <c r="A663" s="610" t="str">
        <f>C638</f>
        <v>DIAN RACHMADHANY, S.STP., M.Si</v>
      </c>
      <c r="B663" s="610"/>
      <c r="C663" s="610"/>
      <c r="D663" s="610"/>
      <c r="G663" s="610" t="str">
        <f>C631</f>
        <v>MUHAMMAD YUSUF</v>
      </c>
      <c r="H663" s="610"/>
      <c r="I663" s="610"/>
      <c r="J663" s="610"/>
    </row>
    <row r="664" spans="1:10" x14ac:dyDescent="0.25">
      <c r="A664" s="607" t="s">
        <v>386</v>
      </c>
      <c r="B664" s="611"/>
      <c r="C664" s="611"/>
      <c r="D664" s="611"/>
      <c r="G664" s="607" t="s">
        <v>407</v>
      </c>
      <c r="H664" s="611"/>
      <c r="I664" s="611"/>
      <c r="J664" s="611"/>
    </row>
    <row r="665" spans="1:10" x14ac:dyDescent="0.25">
      <c r="A665" s="607" t="s">
        <v>185</v>
      </c>
      <c r="B665" s="607"/>
      <c r="C665" s="607"/>
      <c r="D665" s="607"/>
      <c r="G665" s="607" t="s">
        <v>693</v>
      </c>
      <c r="H665" s="607"/>
      <c r="I665" s="607"/>
      <c r="J665" s="607"/>
    </row>
    <row r="677" spans="1:10" ht="23.25" x14ac:dyDescent="0.25">
      <c r="A677" s="603" t="s">
        <v>415</v>
      </c>
      <c r="B677" s="603"/>
      <c r="C677" s="603"/>
      <c r="D677" s="603"/>
      <c r="E677" s="603"/>
      <c r="F677" s="603"/>
      <c r="G677" s="603"/>
      <c r="H677" s="603"/>
      <c r="I677" s="603"/>
      <c r="J677" s="603"/>
    </row>
    <row r="680" spans="1:10" x14ac:dyDescent="0.25">
      <c r="A680" s="604" t="s">
        <v>203</v>
      </c>
      <c r="B680" s="604"/>
      <c r="C680" s="604"/>
      <c r="D680" s="604"/>
      <c r="E680" s="604"/>
      <c r="F680" s="604"/>
      <c r="G680" s="604"/>
      <c r="H680" s="604"/>
      <c r="I680" s="604"/>
      <c r="J680" s="604"/>
    </row>
    <row r="681" spans="1:10" x14ac:dyDescent="0.25">
      <c r="A681" s="604"/>
      <c r="B681" s="604"/>
      <c r="C681" s="604"/>
      <c r="D681" s="604"/>
      <c r="E681" s="604"/>
      <c r="F681" s="604"/>
      <c r="G681" s="604"/>
      <c r="H681" s="604"/>
      <c r="I681" s="604"/>
      <c r="J681" s="604"/>
    </row>
    <row r="683" spans="1:10" x14ac:dyDescent="0.25">
      <c r="A683" s="205" t="s">
        <v>12</v>
      </c>
      <c r="B683" s="210" t="s">
        <v>14</v>
      </c>
      <c r="C683" s="207" t="s">
        <v>694</v>
      </c>
    </row>
    <row r="684" spans="1:10" x14ac:dyDescent="0.25">
      <c r="A684" s="205" t="s">
        <v>377</v>
      </c>
      <c r="B684" s="210" t="s">
        <v>14</v>
      </c>
      <c r="C684" s="205" t="s">
        <v>695</v>
      </c>
    </row>
    <row r="685" spans="1:10" x14ac:dyDescent="0.25">
      <c r="A685" s="205" t="s">
        <v>378</v>
      </c>
      <c r="B685" s="210" t="s">
        <v>14</v>
      </c>
      <c r="C685" s="607" t="s">
        <v>689</v>
      </c>
      <c r="D685" s="611"/>
      <c r="E685" s="611"/>
      <c r="F685" s="611"/>
    </row>
    <row r="686" spans="1:10" x14ac:dyDescent="0.25">
      <c r="A686" s="205" t="s">
        <v>13</v>
      </c>
      <c r="B686" s="210" t="s">
        <v>14</v>
      </c>
      <c r="C686" s="205" t="s">
        <v>167</v>
      </c>
    </row>
    <row r="688" spans="1:10" x14ac:dyDescent="0.25">
      <c r="A688" s="205" t="s">
        <v>195</v>
      </c>
    </row>
    <row r="690" spans="1:10" x14ac:dyDescent="0.25">
      <c r="A690" s="205" t="s">
        <v>12</v>
      </c>
      <c r="B690" s="210" t="s">
        <v>14</v>
      </c>
      <c r="C690" s="207" t="s">
        <v>182</v>
      </c>
    </row>
    <row r="691" spans="1:10" x14ac:dyDescent="0.25">
      <c r="A691" s="205" t="s">
        <v>377</v>
      </c>
      <c r="B691" s="210" t="s">
        <v>14</v>
      </c>
      <c r="C691" s="205" t="s">
        <v>398</v>
      </c>
    </row>
    <row r="692" spans="1:10" x14ac:dyDescent="0.25">
      <c r="A692" s="205" t="s">
        <v>378</v>
      </c>
      <c r="B692" s="210" t="s">
        <v>14</v>
      </c>
      <c r="C692" s="205" t="s">
        <v>393</v>
      </c>
    </row>
    <row r="693" spans="1:10" x14ac:dyDescent="0.25">
      <c r="A693" s="205" t="s">
        <v>13</v>
      </c>
      <c r="B693" s="210" t="s">
        <v>14</v>
      </c>
      <c r="C693" s="205" t="s">
        <v>47</v>
      </c>
    </row>
    <row r="695" spans="1:10" x14ac:dyDescent="0.25">
      <c r="A695" s="205" t="s">
        <v>196</v>
      </c>
    </row>
    <row r="697" spans="1:10" x14ac:dyDescent="0.25">
      <c r="A697" s="604" t="s">
        <v>197</v>
      </c>
      <c r="B697" s="604"/>
      <c r="C697" s="604"/>
      <c r="D697" s="604"/>
      <c r="E697" s="604"/>
      <c r="F697" s="604"/>
      <c r="G697" s="604"/>
      <c r="H697" s="604"/>
      <c r="I697" s="604"/>
      <c r="J697" s="604"/>
    </row>
    <row r="698" spans="1:10" x14ac:dyDescent="0.25">
      <c r="A698" s="604"/>
      <c r="B698" s="604"/>
      <c r="C698" s="604"/>
      <c r="D698" s="604"/>
      <c r="E698" s="604"/>
      <c r="F698" s="604"/>
      <c r="G698" s="604"/>
      <c r="H698" s="604"/>
      <c r="I698" s="604"/>
      <c r="J698" s="604"/>
    </row>
    <row r="699" spans="1:10" x14ac:dyDescent="0.25">
      <c r="A699" s="604"/>
      <c r="B699" s="604"/>
      <c r="C699" s="604"/>
      <c r="D699" s="604"/>
      <c r="E699" s="604"/>
      <c r="F699" s="604"/>
      <c r="G699" s="604"/>
      <c r="H699" s="604"/>
      <c r="I699" s="604"/>
      <c r="J699" s="604"/>
    </row>
    <row r="700" spans="1:10" x14ac:dyDescent="0.25">
      <c r="A700" s="604"/>
      <c r="B700" s="604"/>
      <c r="C700" s="604"/>
      <c r="D700" s="604"/>
      <c r="E700" s="604"/>
      <c r="F700" s="604"/>
      <c r="G700" s="604"/>
      <c r="H700" s="604"/>
      <c r="I700" s="604"/>
      <c r="J700" s="604"/>
    </row>
    <row r="702" spans="1:10" x14ac:dyDescent="0.25">
      <c r="A702" s="604" t="s">
        <v>198</v>
      </c>
      <c r="B702" s="604"/>
      <c r="C702" s="604"/>
      <c r="D702" s="604"/>
      <c r="E702" s="604"/>
      <c r="F702" s="604"/>
      <c r="G702" s="604"/>
      <c r="H702" s="604"/>
      <c r="I702" s="604"/>
      <c r="J702" s="604"/>
    </row>
    <row r="703" spans="1:10" x14ac:dyDescent="0.25">
      <c r="A703" s="604"/>
      <c r="B703" s="604"/>
      <c r="C703" s="604"/>
      <c r="D703" s="604"/>
      <c r="E703" s="604"/>
      <c r="F703" s="604"/>
      <c r="G703" s="604"/>
      <c r="H703" s="604"/>
      <c r="I703" s="604"/>
      <c r="J703" s="604"/>
    </row>
    <row r="704" spans="1:10" x14ac:dyDescent="0.25">
      <c r="A704" s="604"/>
      <c r="B704" s="604"/>
      <c r="C704" s="604"/>
      <c r="D704" s="604"/>
      <c r="E704" s="604"/>
      <c r="F704" s="604"/>
      <c r="G704" s="604"/>
      <c r="H704" s="604"/>
      <c r="I704" s="604"/>
      <c r="J704" s="604"/>
    </row>
    <row r="707" spans="1:10" x14ac:dyDescent="0.25">
      <c r="A707" s="600"/>
      <c r="B707" s="600"/>
      <c r="C707" s="600"/>
      <c r="D707" s="600"/>
      <c r="G707" s="601" t="s">
        <v>683</v>
      </c>
      <c r="H707" s="601"/>
      <c r="I707" s="601"/>
      <c r="J707" s="601"/>
    </row>
    <row r="708" spans="1:10" x14ac:dyDescent="0.25">
      <c r="A708" s="600"/>
      <c r="B708" s="600"/>
      <c r="C708" s="600"/>
      <c r="D708" s="600"/>
      <c r="G708" s="600"/>
      <c r="H708" s="600"/>
      <c r="I708" s="600"/>
      <c r="J708" s="600"/>
    </row>
    <row r="709" spans="1:10" x14ac:dyDescent="0.25">
      <c r="A709" s="607" t="s">
        <v>383</v>
      </c>
      <c r="B709" s="607"/>
      <c r="C709" s="607"/>
      <c r="D709" s="607"/>
      <c r="G709" s="607" t="s">
        <v>384</v>
      </c>
      <c r="H709" s="607"/>
      <c r="I709" s="607"/>
      <c r="J709" s="607"/>
    </row>
    <row r="710" spans="1:10" x14ac:dyDescent="0.25">
      <c r="A710" s="608" t="s">
        <v>47</v>
      </c>
      <c r="B710" s="608"/>
      <c r="C710" s="608"/>
      <c r="D710" s="608"/>
      <c r="G710" s="606" t="s">
        <v>167</v>
      </c>
      <c r="H710" s="606"/>
      <c r="I710" s="606"/>
      <c r="J710" s="606"/>
    </row>
    <row r="711" spans="1:10" x14ac:dyDescent="0.25">
      <c r="A711" s="607"/>
      <c r="B711" s="607"/>
      <c r="C711" s="607"/>
      <c r="D711" s="607"/>
      <c r="G711" s="606"/>
      <c r="H711" s="606"/>
      <c r="I711" s="606"/>
      <c r="J711" s="606"/>
    </row>
    <row r="712" spans="1:10" x14ac:dyDescent="0.25">
      <c r="B712" s="205"/>
    </row>
    <row r="713" spans="1:10" x14ac:dyDescent="0.25">
      <c r="A713" s="607"/>
      <c r="B713" s="607"/>
      <c r="C713" s="607"/>
      <c r="D713" s="607"/>
      <c r="G713" s="607"/>
      <c r="H713" s="607"/>
      <c r="I713" s="607"/>
      <c r="J713" s="607"/>
    </row>
    <row r="714" spans="1:10" x14ac:dyDescent="0.25">
      <c r="A714" s="607"/>
      <c r="B714" s="607"/>
      <c r="C714" s="607"/>
      <c r="D714" s="607"/>
      <c r="G714" s="607"/>
      <c r="H714" s="607"/>
      <c r="I714" s="607"/>
      <c r="J714" s="607"/>
    </row>
    <row r="715" spans="1:10" x14ac:dyDescent="0.25">
      <c r="A715" s="610" t="str">
        <f>C690</f>
        <v>DIAN RACHMADHANY, S.STP., M.Si</v>
      </c>
      <c r="B715" s="610"/>
      <c r="C715" s="610"/>
      <c r="D715" s="610"/>
      <c r="G715" s="610" t="str">
        <f>C683</f>
        <v>GIWANG SORA BHINA</v>
      </c>
      <c r="H715" s="610"/>
      <c r="I715" s="610"/>
      <c r="J715" s="610"/>
    </row>
    <row r="716" spans="1:10" x14ac:dyDescent="0.25">
      <c r="A716" s="607" t="s">
        <v>386</v>
      </c>
      <c r="B716" s="611"/>
      <c r="C716" s="611"/>
      <c r="D716" s="611"/>
      <c r="G716" s="607" t="s">
        <v>408</v>
      </c>
      <c r="H716" s="611"/>
      <c r="I716" s="611"/>
      <c r="J716" s="611"/>
    </row>
    <row r="717" spans="1:10" x14ac:dyDescent="0.25">
      <c r="A717" s="607" t="s">
        <v>185</v>
      </c>
      <c r="B717" s="607"/>
      <c r="C717" s="607"/>
      <c r="D717" s="607"/>
      <c r="G717" s="607" t="s">
        <v>696</v>
      </c>
      <c r="H717" s="607"/>
      <c r="I717" s="607"/>
      <c r="J717" s="607"/>
    </row>
    <row r="729" spans="1:10" ht="23.25" x14ac:dyDescent="0.25">
      <c r="A729" s="603" t="s">
        <v>415</v>
      </c>
      <c r="B729" s="603"/>
      <c r="C729" s="603"/>
      <c r="D729" s="603"/>
      <c r="E729" s="603"/>
      <c r="F729" s="603"/>
      <c r="G729" s="603"/>
      <c r="H729" s="603"/>
      <c r="I729" s="603"/>
      <c r="J729" s="603"/>
    </row>
    <row r="732" spans="1:10" x14ac:dyDescent="0.25">
      <c r="A732" s="604" t="s">
        <v>203</v>
      </c>
      <c r="B732" s="604"/>
      <c r="C732" s="604"/>
      <c r="D732" s="604"/>
      <c r="E732" s="604"/>
      <c r="F732" s="604"/>
      <c r="G732" s="604"/>
      <c r="H732" s="604"/>
      <c r="I732" s="604"/>
      <c r="J732" s="604"/>
    </row>
    <row r="733" spans="1:10" x14ac:dyDescent="0.25">
      <c r="A733" s="604"/>
      <c r="B733" s="604"/>
      <c r="C733" s="604"/>
      <c r="D733" s="604"/>
      <c r="E733" s="604"/>
      <c r="F733" s="604"/>
      <c r="G733" s="604"/>
      <c r="H733" s="604"/>
      <c r="I733" s="604"/>
      <c r="J733" s="604"/>
    </row>
    <row r="735" spans="1:10" x14ac:dyDescent="0.25">
      <c r="A735" s="205" t="s">
        <v>12</v>
      </c>
      <c r="B735" s="210" t="s">
        <v>14</v>
      </c>
      <c r="C735" s="207" t="s">
        <v>697</v>
      </c>
    </row>
    <row r="736" spans="1:10" x14ac:dyDescent="0.25">
      <c r="A736" s="205" t="s">
        <v>377</v>
      </c>
      <c r="B736" s="210" t="s">
        <v>14</v>
      </c>
      <c r="C736" s="205" t="s">
        <v>698</v>
      </c>
    </row>
    <row r="737" spans="1:10" x14ac:dyDescent="0.25">
      <c r="A737" s="205" t="s">
        <v>378</v>
      </c>
      <c r="B737" s="210" t="s">
        <v>14</v>
      </c>
      <c r="C737" s="205" t="s">
        <v>406</v>
      </c>
    </row>
    <row r="738" spans="1:10" x14ac:dyDescent="0.25">
      <c r="A738" s="205" t="s">
        <v>13</v>
      </c>
      <c r="B738" s="210" t="s">
        <v>14</v>
      </c>
      <c r="C738" s="613" t="s">
        <v>174</v>
      </c>
      <c r="D738" s="613"/>
      <c r="E738" s="613"/>
      <c r="F738" s="613"/>
      <c r="G738" s="613"/>
      <c r="H738" s="613"/>
      <c r="I738" s="613"/>
      <c r="J738" s="613"/>
    </row>
    <row r="739" spans="1:10" x14ac:dyDescent="0.25">
      <c r="C739" s="613"/>
      <c r="D739" s="613"/>
      <c r="E739" s="613"/>
      <c r="F739" s="613"/>
      <c r="G739" s="613"/>
      <c r="H739" s="613"/>
      <c r="I739" s="613"/>
      <c r="J739" s="613"/>
    </row>
    <row r="741" spans="1:10" x14ac:dyDescent="0.25">
      <c r="A741" s="205" t="s">
        <v>195</v>
      </c>
    </row>
    <row r="743" spans="1:10" x14ac:dyDescent="0.25">
      <c r="A743" s="205" t="s">
        <v>12</v>
      </c>
      <c r="B743" s="210" t="s">
        <v>14</v>
      </c>
      <c r="C743" s="207" t="s">
        <v>182</v>
      </c>
    </row>
    <row r="744" spans="1:10" x14ac:dyDescent="0.25">
      <c r="A744" s="205" t="s">
        <v>377</v>
      </c>
      <c r="B744" s="210" t="s">
        <v>14</v>
      </c>
      <c r="C744" s="205" t="s">
        <v>398</v>
      </c>
    </row>
    <row r="745" spans="1:10" x14ac:dyDescent="0.25">
      <c r="A745" s="205" t="s">
        <v>378</v>
      </c>
      <c r="B745" s="210" t="s">
        <v>14</v>
      </c>
      <c r="C745" s="205" t="s">
        <v>393</v>
      </c>
    </row>
    <row r="746" spans="1:10" x14ac:dyDescent="0.25">
      <c r="A746" s="205" t="s">
        <v>13</v>
      </c>
      <c r="B746" s="210" t="s">
        <v>14</v>
      </c>
      <c r="C746" s="205" t="s">
        <v>47</v>
      </c>
    </row>
    <row r="748" spans="1:10" x14ac:dyDescent="0.25">
      <c r="A748" s="205" t="s">
        <v>196</v>
      </c>
    </row>
    <row r="750" spans="1:10" x14ac:dyDescent="0.25">
      <c r="A750" s="604" t="s">
        <v>197</v>
      </c>
      <c r="B750" s="604"/>
      <c r="C750" s="604"/>
      <c r="D750" s="604"/>
      <c r="E750" s="604"/>
      <c r="F750" s="604"/>
      <c r="G750" s="604"/>
      <c r="H750" s="604"/>
      <c r="I750" s="604"/>
      <c r="J750" s="604"/>
    </row>
    <row r="751" spans="1:10" x14ac:dyDescent="0.25">
      <c r="A751" s="604"/>
      <c r="B751" s="604"/>
      <c r="C751" s="604"/>
      <c r="D751" s="604"/>
      <c r="E751" s="604"/>
      <c r="F751" s="604"/>
      <c r="G751" s="604"/>
      <c r="H751" s="604"/>
      <c r="I751" s="604"/>
      <c r="J751" s="604"/>
    </row>
    <row r="752" spans="1:10" x14ac:dyDescent="0.25">
      <c r="A752" s="604"/>
      <c r="B752" s="604"/>
      <c r="C752" s="604"/>
      <c r="D752" s="604"/>
      <c r="E752" s="604"/>
      <c r="F752" s="604"/>
      <c r="G752" s="604"/>
      <c r="H752" s="604"/>
      <c r="I752" s="604"/>
      <c r="J752" s="604"/>
    </row>
    <row r="753" spans="1:10" x14ac:dyDescent="0.25">
      <c r="A753" s="604"/>
      <c r="B753" s="604"/>
      <c r="C753" s="604"/>
      <c r="D753" s="604"/>
      <c r="E753" s="604"/>
      <c r="F753" s="604"/>
      <c r="G753" s="604"/>
      <c r="H753" s="604"/>
      <c r="I753" s="604"/>
      <c r="J753" s="604"/>
    </row>
    <row r="755" spans="1:10" x14ac:dyDescent="0.25">
      <c r="A755" s="604" t="s">
        <v>198</v>
      </c>
      <c r="B755" s="604"/>
      <c r="C755" s="604"/>
      <c r="D755" s="604"/>
      <c r="E755" s="604"/>
      <c r="F755" s="604"/>
      <c r="G755" s="604"/>
      <c r="H755" s="604"/>
      <c r="I755" s="604"/>
      <c r="J755" s="604"/>
    </row>
    <row r="756" spans="1:10" x14ac:dyDescent="0.25">
      <c r="A756" s="604"/>
      <c r="B756" s="604"/>
      <c r="C756" s="604"/>
      <c r="D756" s="604"/>
      <c r="E756" s="604"/>
      <c r="F756" s="604"/>
      <c r="G756" s="604"/>
      <c r="H756" s="604"/>
      <c r="I756" s="604"/>
      <c r="J756" s="604"/>
    </row>
    <row r="757" spans="1:10" x14ac:dyDescent="0.25">
      <c r="A757" s="604"/>
      <c r="B757" s="604"/>
      <c r="C757" s="604"/>
      <c r="D757" s="604"/>
      <c r="E757" s="604"/>
      <c r="F757" s="604"/>
      <c r="G757" s="604"/>
      <c r="H757" s="604"/>
      <c r="I757" s="604"/>
      <c r="J757" s="604"/>
    </row>
    <row r="760" spans="1:10" x14ac:dyDescent="0.25">
      <c r="A760" s="600"/>
      <c r="B760" s="600"/>
      <c r="C760" s="600"/>
      <c r="D760" s="600"/>
      <c r="G760" s="601" t="s">
        <v>683</v>
      </c>
      <c r="H760" s="601"/>
      <c r="I760" s="601"/>
      <c r="J760" s="601"/>
    </row>
    <row r="761" spans="1:10" x14ac:dyDescent="0.25">
      <c r="A761" s="600"/>
      <c r="B761" s="600"/>
      <c r="C761" s="600"/>
      <c r="D761" s="600"/>
      <c r="G761" s="600"/>
      <c r="H761" s="600"/>
      <c r="I761" s="600"/>
      <c r="J761" s="600"/>
    </row>
    <row r="762" spans="1:10" x14ac:dyDescent="0.25">
      <c r="A762" s="607" t="s">
        <v>383</v>
      </c>
      <c r="B762" s="607"/>
      <c r="C762" s="607"/>
      <c r="D762" s="607"/>
      <c r="G762" s="601" t="s">
        <v>384</v>
      </c>
      <c r="H762" s="601"/>
      <c r="I762" s="601"/>
      <c r="J762" s="601"/>
    </row>
    <row r="763" spans="1:10" x14ac:dyDescent="0.25">
      <c r="A763" s="608" t="s">
        <v>47</v>
      </c>
      <c r="B763" s="608"/>
      <c r="C763" s="608"/>
      <c r="D763" s="608"/>
      <c r="G763" s="606" t="s">
        <v>174</v>
      </c>
      <c r="H763" s="606"/>
      <c r="I763" s="606"/>
      <c r="J763" s="606"/>
    </row>
    <row r="764" spans="1:10" x14ac:dyDescent="0.25">
      <c r="A764" s="607"/>
      <c r="B764" s="607"/>
      <c r="C764" s="607"/>
      <c r="D764" s="607"/>
      <c r="G764" s="606"/>
      <c r="H764" s="606"/>
      <c r="I764" s="606"/>
      <c r="J764" s="606"/>
    </row>
    <row r="765" spans="1:10" x14ac:dyDescent="0.25">
      <c r="B765" s="205"/>
      <c r="G765" s="606"/>
      <c r="H765" s="606"/>
      <c r="I765" s="606"/>
      <c r="J765" s="606"/>
    </row>
    <row r="766" spans="1:10" x14ac:dyDescent="0.25">
      <c r="A766" s="607"/>
      <c r="B766" s="607"/>
      <c r="C766" s="607"/>
      <c r="D766" s="607"/>
      <c r="G766" s="601"/>
      <c r="H766" s="601"/>
      <c r="I766" s="601"/>
      <c r="J766" s="601"/>
    </row>
    <row r="767" spans="1:10" x14ac:dyDescent="0.25">
      <c r="A767" s="607"/>
      <c r="B767" s="607"/>
      <c r="C767" s="607"/>
      <c r="D767" s="607"/>
      <c r="G767" s="601"/>
      <c r="H767" s="601"/>
      <c r="I767" s="601"/>
      <c r="J767" s="601"/>
    </row>
    <row r="768" spans="1:10" x14ac:dyDescent="0.25">
      <c r="A768" s="610" t="str">
        <f>C743</f>
        <v>DIAN RACHMADHANY, S.STP., M.Si</v>
      </c>
      <c r="B768" s="610"/>
      <c r="C768" s="610"/>
      <c r="D768" s="610"/>
      <c r="G768" s="605" t="str">
        <f>C735</f>
        <v>HALIMAHTUSADIAH, S.STP</v>
      </c>
      <c r="H768" s="605"/>
      <c r="I768" s="605"/>
      <c r="J768" s="605"/>
    </row>
    <row r="769" spans="1:10" x14ac:dyDescent="0.25">
      <c r="A769" s="607" t="s">
        <v>386</v>
      </c>
      <c r="B769" s="611"/>
      <c r="C769" s="611"/>
      <c r="D769" s="611"/>
      <c r="G769" s="607" t="s">
        <v>407</v>
      </c>
      <c r="H769" s="611"/>
      <c r="I769" s="611"/>
      <c r="J769" s="611"/>
    </row>
    <row r="770" spans="1:10" x14ac:dyDescent="0.25">
      <c r="A770" s="607" t="s">
        <v>185</v>
      </c>
      <c r="B770" s="607"/>
      <c r="C770" s="607"/>
      <c r="D770" s="607"/>
      <c r="G770" s="601" t="s">
        <v>699</v>
      </c>
      <c r="H770" s="601"/>
      <c r="I770" s="601"/>
      <c r="J770" s="601"/>
    </row>
    <row r="771" spans="1:10" x14ac:dyDescent="0.25">
      <c r="G771" s="212"/>
      <c r="H771" s="212"/>
      <c r="I771" s="212"/>
      <c r="J771" s="212"/>
    </row>
    <row r="781" spans="1:10" ht="23.25" x14ac:dyDescent="0.25">
      <c r="A781" s="603" t="s">
        <v>415</v>
      </c>
      <c r="B781" s="603"/>
      <c r="C781" s="603"/>
      <c r="D781" s="603"/>
      <c r="E781" s="603"/>
      <c r="F781" s="603"/>
      <c r="G781" s="603"/>
      <c r="H781" s="603"/>
      <c r="I781" s="603"/>
      <c r="J781" s="603"/>
    </row>
    <row r="784" spans="1:10" x14ac:dyDescent="0.25">
      <c r="A784" s="604" t="s">
        <v>203</v>
      </c>
      <c r="B784" s="604"/>
      <c r="C784" s="604"/>
      <c r="D784" s="604"/>
      <c r="E784" s="604"/>
      <c r="F784" s="604"/>
      <c r="G784" s="604"/>
      <c r="H784" s="604"/>
      <c r="I784" s="604"/>
      <c r="J784" s="604"/>
    </row>
    <row r="785" spans="1:10" x14ac:dyDescent="0.25">
      <c r="A785" s="604"/>
      <c r="B785" s="604"/>
      <c r="C785" s="604"/>
      <c r="D785" s="604"/>
      <c r="E785" s="604"/>
      <c r="F785" s="604"/>
      <c r="G785" s="604"/>
      <c r="H785" s="604"/>
      <c r="I785" s="604"/>
      <c r="J785" s="604"/>
    </row>
    <row r="787" spans="1:10" x14ac:dyDescent="0.25">
      <c r="A787" s="205" t="s">
        <v>12</v>
      </c>
      <c r="B787" s="210" t="s">
        <v>14</v>
      </c>
      <c r="C787" s="207" t="s">
        <v>416</v>
      </c>
    </row>
    <row r="788" spans="1:10" x14ac:dyDescent="0.25">
      <c r="A788" s="205" t="s">
        <v>377</v>
      </c>
      <c r="B788" s="210" t="s">
        <v>14</v>
      </c>
      <c r="C788" s="205" t="s">
        <v>417</v>
      </c>
    </row>
    <row r="789" spans="1:10" x14ac:dyDescent="0.25">
      <c r="A789" s="205" t="s">
        <v>378</v>
      </c>
      <c r="B789" s="210" t="s">
        <v>14</v>
      </c>
      <c r="C789" s="205" t="s">
        <v>406</v>
      </c>
    </row>
    <row r="790" spans="1:10" x14ac:dyDescent="0.25">
      <c r="A790" s="205" t="s">
        <v>13</v>
      </c>
      <c r="B790" s="210" t="s">
        <v>14</v>
      </c>
      <c r="C790" s="205" t="s">
        <v>169</v>
      </c>
    </row>
    <row r="792" spans="1:10" x14ac:dyDescent="0.25">
      <c r="A792" s="205" t="s">
        <v>195</v>
      </c>
    </row>
    <row r="794" spans="1:10" x14ac:dyDescent="0.25">
      <c r="A794" s="205" t="s">
        <v>12</v>
      </c>
      <c r="B794" s="210" t="s">
        <v>14</v>
      </c>
      <c r="C794" s="207" t="s">
        <v>680</v>
      </c>
    </row>
    <row r="795" spans="1:10" x14ac:dyDescent="0.25">
      <c r="A795" s="205" t="s">
        <v>377</v>
      </c>
      <c r="B795" s="210" t="s">
        <v>14</v>
      </c>
      <c r="C795" s="205" t="s">
        <v>685</v>
      </c>
    </row>
    <row r="796" spans="1:10" x14ac:dyDescent="0.25">
      <c r="A796" s="205" t="s">
        <v>378</v>
      </c>
      <c r="B796" s="210" t="s">
        <v>14</v>
      </c>
      <c r="C796" s="205" t="s">
        <v>393</v>
      </c>
    </row>
    <row r="797" spans="1:10" x14ac:dyDescent="0.25">
      <c r="A797" s="205" t="s">
        <v>13</v>
      </c>
      <c r="B797" s="210" t="s">
        <v>14</v>
      </c>
      <c r="C797" s="205" t="s">
        <v>171</v>
      </c>
    </row>
    <row r="799" spans="1:10" x14ac:dyDescent="0.25">
      <c r="A799" s="205" t="s">
        <v>196</v>
      </c>
    </row>
    <row r="801" spans="1:15" x14ac:dyDescent="0.25">
      <c r="A801" s="604" t="s">
        <v>197</v>
      </c>
      <c r="B801" s="604"/>
      <c r="C801" s="604"/>
      <c r="D801" s="604"/>
      <c r="E801" s="604"/>
      <c r="F801" s="604"/>
      <c r="G801" s="604"/>
      <c r="H801" s="604"/>
      <c r="I801" s="604"/>
      <c r="J801" s="604"/>
    </row>
    <row r="802" spans="1:15" x14ac:dyDescent="0.25">
      <c r="A802" s="604"/>
      <c r="B802" s="604"/>
      <c r="C802" s="604"/>
      <c r="D802" s="604"/>
      <c r="E802" s="604"/>
      <c r="F802" s="604"/>
      <c r="G802" s="604"/>
      <c r="H802" s="604"/>
      <c r="I802" s="604"/>
      <c r="J802" s="604"/>
    </row>
    <row r="803" spans="1:15" x14ac:dyDescent="0.25">
      <c r="A803" s="604"/>
      <c r="B803" s="604"/>
      <c r="C803" s="604"/>
      <c r="D803" s="604"/>
      <c r="E803" s="604"/>
      <c r="F803" s="604"/>
      <c r="G803" s="604"/>
      <c r="H803" s="604"/>
      <c r="I803" s="604"/>
      <c r="J803" s="604"/>
    </row>
    <row r="804" spans="1:15" x14ac:dyDescent="0.25">
      <c r="A804" s="604"/>
      <c r="B804" s="604"/>
      <c r="C804" s="604"/>
      <c r="D804" s="604"/>
      <c r="E804" s="604"/>
      <c r="F804" s="604"/>
      <c r="G804" s="604"/>
      <c r="H804" s="604"/>
      <c r="I804" s="604"/>
      <c r="J804" s="604"/>
    </row>
    <row r="806" spans="1:15" x14ac:dyDescent="0.25">
      <c r="A806" s="604" t="s">
        <v>198</v>
      </c>
      <c r="B806" s="604"/>
      <c r="C806" s="604"/>
      <c r="D806" s="604"/>
      <c r="E806" s="604"/>
      <c r="F806" s="604"/>
      <c r="G806" s="604"/>
      <c r="H806" s="604"/>
      <c r="I806" s="604"/>
      <c r="J806" s="604"/>
    </row>
    <row r="807" spans="1:15" x14ac:dyDescent="0.25">
      <c r="A807" s="604"/>
      <c r="B807" s="604"/>
      <c r="C807" s="604"/>
      <c r="D807" s="604"/>
      <c r="E807" s="604"/>
      <c r="F807" s="604"/>
      <c r="G807" s="604"/>
      <c r="H807" s="604"/>
      <c r="I807" s="604"/>
      <c r="J807" s="604"/>
    </row>
    <row r="808" spans="1:15" x14ac:dyDescent="0.25">
      <c r="A808" s="604"/>
      <c r="B808" s="604"/>
      <c r="C808" s="604"/>
      <c r="D808" s="604"/>
      <c r="E808" s="604"/>
      <c r="F808" s="604"/>
      <c r="G808" s="604"/>
      <c r="H808" s="604"/>
      <c r="I808" s="604"/>
      <c r="J808" s="604"/>
    </row>
    <row r="809" spans="1:15" x14ac:dyDescent="0.25">
      <c r="L809" s="612"/>
      <c r="M809" s="612"/>
      <c r="N809" s="612"/>
      <c r="O809" s="612"/>
    </row>
    <row r="810" spans="1:15" x14ac:dyDescent="0.25">
      <c r="L810" s="600"/>
      <c r="M810" s="600"/>
      <c r="N810" s="600"/>
      <c r="O810" s="600"/>
    </row>
    <row r="811" spans="1:15" x14ac:dyDescent="0.25">
      <c r="A811" s="600"/>
      <c r="B811" s="600"/>
      <c r="C811" s="600"/>
      <c r="D811" s="600"/>
      <c r="G811" s="607" t="s">
        <v>683</v>
      </c>
      <c r="H811" s="607"/>
      <c r="I811" s="607"/>
      <c r="J811" s="607"/>
    </row>
    <row r="812" spans="1:15" x14ac:dyDescent="0.25">
      <c r="A812" s="600"/>
      <c r="B812" s="600"/>
      <c r="C812" s="600"/>
      <c r="D812" s="600"/>
      <c r="G812" s="607"/>
      <c r="H812" s="607"/>
      <c r="I812" s="607"/>
      <c r="J812" s="607"/>
    </row>
    <row r="813" spans="1:15" x14ac:dyDescent="0.25">
      <c r="A813" s="607" t="s">
        <v>383</v>
      </c>
      <c r="B813" s="607"/>
      <c r="C813" s="607"/>
      <c r="D813" s="607"/>
      <c r="G813" s="607" t="s">
        <v>384</v>
      </c>
      <c r="H813" s="607"/>
      <c r="I813" s="607"/>
      <c r="J813" s="607"/>
    </row>
    <row r="814" spans="1:15" x14ac:dyDescent="0.25">
      <c r="A814" s="608" t="s">
        <v>171</v>
      </c>
      <c r="B814" s="608"/>
      <c r="C814" s="608"/>
      <c r="D814" s="608"/>
      <c r="G814" s="606" t="s">
        <v>169</v>
      </c>
      <c r="H814" s="606"/>
      <c r="I814" s="606"/>
      <c r="J814" s="606"/>
    </row>
    <row r="815" spans="1:15" x14ac:dyDescent="0.25">
      <c r="A815" s="607"/>
      <c r="B815" s="607"/>
      <c r="C815" s="607"/>
      <c r="D815" s="607"/>
      <c r="F815" s="213"/>
      <c r="G815" s="606"/>
      <c r="H815" s="606"/>
      <c r="I815" s="606"/>
      <c r="J815" s="606"/>
    </row>
    <row r="816" spans="1:15" x14ac:dyDescent="0.25">
      <c r="B816" s="205"/>
    </row>
    <row r="817" spans="1:11" x14ac:dyDescent="0.25">
      <c r="A817" s="607"/>
      <c r="B817" s="607"/>
      <c r="C817" s="607"/>
      <c r="D817" s="607"/>
      <c r="G817" s="607"/>
      <c r="H817" s="607"/>
      <c r="I817" s="607"/>
      <c r="J817" s="607"/>
    </row>
    <row r="818" spans="1:11" x14ac:dyDescent="0.25">
      <c r="A818" s="607"/>
      <c r="B818" s="607"/>
      <c r="C818" s="607"/>
      <c r="D818" s="607"/>
      <c r="G818" s="607"/>
      <c r="H818" s="607"/>
      <c r="I818" s="607"/>
      <c r="J818" s="607"/>
    </row>
    <row r="819" spans="1:11" x14ac:dyDescent="0.25">
      <c r="A819" s="610" t="str">
        <f>C794</f>
        <v>ERZANSYAH, S.Ag</v>
      </c>
      <c r="B819" s="610"/>
      <c r="C819" s="610"/>
      <c r="D819" s="610"/>
      <c r="G819" s="208" t="str">
        <f>C787</f>
        <v>AULIA FIKRI, S.Sos., M.Si</v>
      </c>
      <c r="H819" s="208"/>
      <c r="I819" s="208"/>
      <c r="J819" s="208"/>
      <c r="K819" s="208"/>
    </row>
    <row r="820" spans="1:11" x14ac:dyDescent="0.25">
      <c r="A820" s="607" t="s">
        <v>386</v>
      </c>
      <c r="B820" s="607"/>
      <c r="C820" s="607"/>
      <c r="D820" s="607"/>
      <c r="G820" s="609" t="s">
        <v>407</v>
      </c>
      <c r="H820" s="609"/>
      <c r="I820" s="609"/>
      <c r="J820" s="609"/>
    </row>
    <row r="821" spans="1:11" x14ac:dyDescent="0.25">
      <c r="A821" s="607" t="s">
        <v>681</v>
      </c>
      <c r="B821" s="607"/>
      <c r="C821" s="607"/>
      <c r="D821" s="607"/>
      <c r="G821" s="607" t="s">
        <v>418</v>
      </c>
      <c r="H821" s="607"/>
      <c r="I821" s="607"/>
      <c r="J821" s="607"/>
    </row>
    <row r="833" spans="1:10" ht="23.25" x14ac:dyDescent="0.25">
      <c r="A833" s="603" t="s">
        <v>415</v>
      </c>
      <c r="B833" s="603"/>
      <c r="C833" s="603"/>
      <c r="D833" s="603"/>
      <c r="E833" s="603"/>
      <c r="F833" s="603"/>
      <c r="G833" s="603"/>
      <c r="H833" s="603"/>
      <c r="I833" s="603"/>
      <c r="J833" s="603"/>
    </row>
    <row r="836" spans="1:10" x14ac:dyDescent="0.25">
      <c r="A836" s="604" t="s">
        <v>203</v>
      </c>
      <c r="B836" s="604"/>
      <c r="C836" s="604"/>
      <c r="D836" s="604"/>
      <c r="E836" s="604"/>
      <c r="F836" s="604"/>
      <c r="G836" s="604"/>
      <c r="H836" s="604"/>
      <c r="I836" s="604"/>
      <c r="J836" s="604"/>
    </row>
    <row r="837" spans="1:10" x14ac:dyDescent="0.25">
      <c r="A837" s="604"/>
      <c r="B837" s="604"/>
      <c r="C837" s="604"/>
      <c r="D837" s="604"/>
      <c r="E837" s="604"/>
      <c r="F837" s="604"/>
      <c r="G837" s="604"/>
      <c r="H837" s="604"/>
      <c r="I837" s="604"/>
      <c r="J837" s="604"/>
    </row>
    <row r="839" spans="1:10" x14ac:dyDescent="0.25">
      <c r="A839" s="205" t="s">
        <v>12</v>
      </c>
      <c r="B839" s="210" t="s">
        <v>14</v>
      </c>
      <c r="C839" s="207" t="s">
        <v>223</v>
      </c>
    </row>
    <row r="840" spans="1:10" x14ac:dyDescent="0.25">
      <c r="A840" s="205" t="s">
        <v>377</v>
      </c>
      <c r="B840" s="210" t="s">
        <v>14</v>
      </c>
      <c r="C840" s="205" t="s">
        <v>409</v>
      </c>
    </row>
    <row r="841" spans="1:10" x14ac:dyDescent="0.25">
      <c r="A841" s="205" t="s">
        <v>378</v>
      </c>
      <c r="B841" s="210" t="s">
        <v>14</v>
      </c>
      <c r="C841" s="205" t="s">
        <v>406</v>
      </c>
    </row>
    <row r="842" spans="1:10" x14ac:dyDescent="0.25">
      <c r="A842" s="205" t="s">
        <v>13</v>
      </c>
      <c r="B842" s="210" t="s">
        <v>14</v>
      </c>
      <c r="C842" s="205" t="s">
        <v>168</v>
      </c>
    </row>
    <row r="844" spans="1:10" x14ac:dyDescent="0.25">
      <c r="A844" s="205" t="s">
        <v>195</v>
      </c>
    </row>
    <row r="846" spans="1:10" x14ac:dyDescent="0.25">
      <c r="A846" s="205" t="s">
        <v>12</v>
      </c>
      <c r="B846" s="210" t="s">
        <v>14</v>
      </c>
      <c r="C846" s="207" t="s">
        <v>680</v>
      </c>
    </row>
    <row r="847" spans="1:10" x14ac:dyDescent="0.25">
      <c r="A847" s="205" t="s">
        <v>377</v>
      </c>
      <c r="B847" s="210" t="s">
        <v>14</v>
      </c>
      <c r="C847" s="205" t="s">
        <v>685</v>
      </c>
    </row>
    <row r="848" spans="1:10" x14ac:dyDescent="0.25">
      <c r="A848" s="205" t="s">
        <v>378</v>
      </c>
      <c r="B848" s="210" t="s">
        <v>14</v>
      </c>
      <c r="C848" s="205" t="s">
        <v>393</v>
      </c>
    </row>
    <row r="849" spans="1:10" x14ac:dyDescent="0.25">
      <c r="A849" s="205" t="s">
        <v>13</v>
      </c>
      <c r="B849" s="210" t="s">
        <v>14</v>
      </c>
      <c r="C849" s="205" t="s">
        <v>171</v>
      </c>
    </row>
    <row r="851" spans="1:10" x14ac:dyDescent="0.25">
      <c r="A851" s="205" t="s">
        <v>196</v>
      </c>
    </row>
    <row r="853" spans="1:10" x14ac:dyDescent="0.25">
      <c r="A853" s="604" t="s">
        <v>197</v>
      </c>
      <c r="B853" s="604"/>
      <c r="C853" s="604"/>
      <c r="D853" s="604"/>
      <c r="E853" s="604"/>
      <c r="F853" s="604"/>
      <c r="G853" s="604"/>
      <c r="H853" s="604"/>
      <c r="I853" s="604"/>
      <c r="J853" s="604"/>
    </row>
    <row r="854" spans="1:10" x14ac:dyDescent="0.25">
      <c r="A854" s="604"/>
      <c r="B854" s="604"/>
      <c r="C854" s="604"/>
      <c r="D854" s="604"/>
      <c r="E854" s="604"/>
      <c r="F854" s="604"/>
      <c r="G854" s="604"/>
      <c r="H854" s="604"/>
      <c r="I854" s="604"/>
      <c r="J854" s="604"/>
    </row>
    <row r="855" spans="1:10" x14ac:dyDescent="0.25">
      <c r="A855" s="604"/>
      <c r="B855" s="604"/>
      <c r="C855" s="604"/>
      <c r="D855" s="604"/>
      <c r="E855" s="604"/>
      <c r="F855" s="604"/>
      <c r="G855" s="604"/>
      <c r="H855" s="604"/>
      <c r="I855" s="604"/>
      <c r="J855" s="604"/>
    </row>
    <row r="856" spans="1:10" x14ac:dyDescent="0.25">
      <c r="A856" s="604"/>
      <c r="B856" s="604"/>
      <c r="C856" s="604"/>
      <c r="D856" s="604"/>
      <c r="E856" s="604"/>
      <c r="F856" s="604"/>
      <c r="G856" s="604"/>
      <c r="H856" s="604"/>
      <c r="I856" s="604"/>
      <c r="J856" s="604"/>
    </row>
    <row r="858" spans="1:10" x14ac:dyDescent="0.25">
      <c r="A858" s="604" t="s">
        <v>198</v>
      </c>
      <c r="B858" s="604"/>
      <c r="C858" s="604"/>
      <c r="D858" s="604"/>
      <c r="E858" s="604"/>
      <c r="F858" s="604"/>
      <c r="G858" s="604"/>
      <c r="H858" s="604"/>
      <c r="I858" s="604"/>
      <c r="J858" s="604"/>
    </row>
    <row r="859" spans="1:10" x14ac:dyDescent="0.25">
      <c r="A859" s="604"/>
      <c r="B859" s="604"/>
      <c r="C859" s="604"/>
      <c r="D859" s="604"/>
      <c r="E859" s="604"/>
      <c r="F859" s="604"/>
      <c r="G859" s="604"/>
      <c r="H859" s="604"/>
      <c r="I859" s="604"/>
      <c r="J859" s="604"/>
    </row>
    <row r="860" spans="1:10" x14ac:dyDescent="0.25">
      <c r="A860" s="604"/>
      <c r="B860" s="604"/>
      <c r="C860" s="604"/>
      <c r="D860" s="604"/>
      <c r="E860" s="604"/>
      <c r="F860" s="604"/>
      <c r="G860" s="604"/>
      <c r="H860" s="604"/>
      <c r="I860" s="604"/>
      <c r="J860" s="604"/>
    </row>
    <row r="863" spans="1:10" x14ac:dyDescent="0.25">
      <c r="A863" s="600"/>
      <c r="B863" s="600"/>
      <c r="C863" s="600"/>
      <c r="D863" s="600"/>
      <c r="G863" s="601" t="s">
        <v>683</v>
      </c>
      <c r="H863" s="601"/>
      <c r="I863" s="601"/>
      <c r="J863" s="601"/>
    </row>
    <row r="864" spans="1:10" x14ac:dyDescent="0.25">
      <c r="A864" s="600"/>
      <c r="B864" s="600"/>
      <c r="C864" s="600"/>
      <c r="D864" s="600"/>
      <c r="G864" s="600"/>
      <c r="H864" s="600"/>
      <c r="I864" s="600"/>
      <c r="J864" s="600"/>
    </row>
    <row r="865" spans="1:10" x14ac:dyDescent="0.25">
      <c r="A865" s="607" t="s">
        <v>383</v>
      </c>
      <c r="B865" s="607"/>
      <c r="C865" s="607"/>
      <c r="D865" s="607"/>
      <c r="G865" s="607" t="s">
        <v>384</v>
      </c>
      <c r="H865" s="607"/>
      <c r="I865" s="607"/>
      <c r="J865" s="607"/>
    </row>
    <row r="866" spans="1:10" x14ac:dyDescent="0.25">
      <c r="A866" s="608" t="s">
        <v>171</v>
      </c>
      <c r="B866" s="608"/>
      <c r="C866" s="608"/>
      <c r="D866" s="608"/>
      <c r="G866" s="606" t="s">
        <v>168</v>
      </c>
      <c r="H866" s="606"/>
      <c r="I866" s="606"/>
      <c r="J866" s="606"/>
    </row>
    <row r="867" spans="1:10" x14ac:dyDescent="0.25">
      <c r="A867" s="607"/>
      <c r="B867" s="607"/>
      <c r="C867" s="607"/>
      <c r="D867" s="607"/>
      <c r="G867" s="606"/>
      <c r="H867" s="606"/>
      <c r="I867" s="606"/>
      <c r="J867" s="606"/>
    </row>
    <row r="868" spans="1:10" x14ac:dyDescent="0.25">
      <c r="B868" s="205"/>
    </row>
    <row r="869" spans="1:10" x14ac:dyDescent="0.25">
      <c r="A869" s="607"/>
      <c r="B869" s="607"/>
      <c r="C869" s="607"/>
      <c r="D869" s="607"/>
      <c r="G869" s="607"/>
      <c r="H869" s="607"/>
      <c r="I869" s="607"/>
      <c r="J869" s="607"/>
    </row>
    <row r="870" spans="1:10" x14ac:dyDescent="0.25">
      <c r="A870" s="607"/>
      <c r="B870" s="607"/>
      <c r="C870" s="607"/>
      <c r="D870" s="607"/>
      <c r="G870" s="607"/>
      <c r="H870" s="607"/>
      <c r="I870" s="607"/>
      <c r="J870" s="607"/>
    </row>
    <row r="871" spans="1:10" x14ac:dyDescent="0.25">
      <c r="A871" s="610" t="str">
        <f>C846</f>
        <v>ERZANSYAH, S.Ag</v>
      </c>
      <c r="B871" s="610"/>
      <c r="C871" s="610"/>
      <c r="D871" s="610"/>
      <c r="G871" s="610" t="str">
        <f>C839</f>
        <v>JORDY PUTRA PRANANDA, S.STP</v>
      </c>
      <c r="H871" s="610"/>
      <c r="I871" s="610"/>
      <c r="J871" s="610"/>
    </row>
    <row r="872" spans="1:10" x14ac:dyDescent="0.25">
      <c r="A872" s="607" t="s">
        <v>386</v>
      </c>
      <c r="B872" s="607"/>
      <c r="C872" s="607"/>
      <c r="D872" s="607"/>
      <c r="G872" s="609" t="s">
        <v>407</v>
      </c>
      <c r="H872" s="609"/>
      <c r="I872" s="609"/>
      <c r="J872" s="609"/>
    </row>
    <row r="873" spans="1:10" x14ac:dyDescent="0.25">
      <c r="A873" s="607" t="s">
        <v>681</v>
      </c>
      <c r="B873" s="607"/>
      <c r="C873" s="607"/>
      <c r="D873" s="607"/>
      <c r="G873" s="607" t="s">
        <v>410</v>
      </c>
      <c r="H873" s="607"/>
      <c r="I873" s="607"/>
      <c r="J873" s="607"/>
    </row>
    <row r="885" spans="1:10" ht="23.25" x14ac:dyDescent="0.25">
      <c r="A885" s="603" t="s">
        <v>415</v>
      </c>
      <c r="B885" s="603"/>
      <c r="C885" s="603"/>
      <c r="D885" s="603"/>
      <c r="E885" s="603"/>
      <c r="F885" s="603"/>
      <c r="G885" s="603"/>
      <c r="H885" s="603"/>
      <c r="I885" s="603"/>
      <c r="J885" s="603"/>
    </row>
    <row r="888" spans="1:10" x14ac:dyDescent="0.25">
      <c r="A888" s="604" t="s">
        <v>203</v>
      </c>
      <c r="B888" s="604"/>
      <c r="C888" s="604"/>
      <c r="D888" s="604"/>
      <c r="E888" s="604"/>
      <c r="F888" s="604"/>
      <c r="G888" s="604"/>
      <c r="H888" s="604"/>
      <c r="I888" s="604"/>
      <c r="J888" s="604"/>
    </row>
    <row r="889" spans="1:10" x14ac:dyDescent="0.25">
      <c r="A889" s="604"/>
      <c r="B889" s="604"/>
      <c r="C889" s="604"/>
      <c r="D889" s="604"/>
      <c r="E889" s="604"/>
      <c r="F889" s="604"/>
      <c r="G889" s="604"/>
      <c r="H889" s="604"/>
      <c r="I889" s="604"/>
      <c r="J889" s="604"/>
    </row>
    <row r="891" spans="1:10" x14ac:dyDescent="0.25">
      <c r="A891" s="205" t="s">
        <v>12</v>
      </c>
      <c r="B891" s="210" t="s">
        <v>14</v>
      </c>
      <c r="C891" s="207" t="s">
        <v>759</v>
      </c>
    </row>
    <row r="892" spans="1:10" x14ac:dyDescent="0.25">
      <c r="A892" s="205" t="s">
        <v>377</v>
      </c>
      <c r="B892" s="210" t="s">
        <v>14</v>
      </c>
      <c r="C892" s="205" t="s">
        <v>760</v>
      </c>
    </row>
    <row r="893" spans="1:10" x14ac:dyDescent="0.25">
      <c r="A893" s="205" t="s">
        <v>378</v>
      </c>
      <c r="B893" s="210" t="s">
        <v>14</v>
      </c>
      <c r="C893" s="205" t="s">
        <v>761</v>
      </c>
    </row>
    <row r="894" spans="1:10" x14ac:dyDescent="0.25">
      <c r="A894" s="205" t="s">
        <v>13</v>
      </c>
      <c r="B894" s="210" t="s">
        <v>14</v>
      </c>
      <c r="C894" s="205" t="s">
        <v>170</v>
      </c>
    </row>
    <row r="896" spans="1:10" x14ac:dyDescent="0.25">
      <c r="A896" s="205" t="s">
        <v>195</v>
      </c>
    </row>
    <row r="898" spans="1:10" x14ac:dyDescent="0.25">
      <c r="A898" s="205" t="s">
        <v>12</v>
      </c>
      <c r="B898" s="210" t="s">
        <v>14</v>
      </c>
      <c r="C898" s="207" t="s">
        <v>680</v>
      </c>
    </row>
    <row r="899" spans="1:10" x14ac:dyDescent="0.25">
      <c r="A899" s="205" t="s">
        <v>377</v>
      </c>
      <c r="B899" s="210" t="s">
        <v>14</v>
      </c>
      <c r="C899" s="205" t="s">
        <v>685</v>
      </c>
    </row>
    <row r="900" spans="1:10" x14ac:dyDescent="0.25">
      <c r="A900" s="205" t="s">
        <v>378</v>
      </c>
      <c r="B900" s="210" t="s">
        <v>14</v>
      </c>
      <c r="C900" s="205" t="s">
        <v>393</v>
      </c>
    </row>
    <row r="901" spans="1:10" x14ac:dyDescent="0.25">
      <c r="A901" s="205" t="s">
        <v>13</v>
      </c>
      <c r="B901" s="210" t="s">
        <v>14</v>
      </c>
      <c r="C901" s="205" t="s">
        <v>171</v>
      </c>
    </row>
    <row r="903" spans="1:10" x14ac:dyDescent="0.25">
      <c r="A903" s="205" t="s">
        <v>196</v>
      </c>
    </row>
    <row r="905" spans="1:10" x14ac:dyDescent="0.25">
      <c r="A905" s="604" t="s">
        <v>197</v>
      </c>
      <c r="B905" s="604"/>
      <c r="C905" s="604"/>
      <c r="D905" s="604"/>
      <c r="E905" s="604"/>
      <c r="F905" s="604"/>
      <c r="G905" s="604"/>
      <c r="H905" s="604"/>
      <c r="I905" s="604"/>
      <c r="J905" s="604"/>
    </row>
    <row r="906" spans="1:10" x14ac:dyDescent="0.25">
      <c r="A906" s="604"/>
      <c r="B906" s="604"/>
      <c r="C906" s="604"/>
      <c r="D906" s="604"/>
      <c r="E906" s="604"/>
      <c r="F906" s="604"/>
      <c r="G906" s="604"/>
      <c r="H906" s="604"/>
      <c r="I906" s="604"/>
      <c r="J906" s="604"/>
    </row>
    <row r="907" spans="1:10" x14ac:dyDescent="0.25">
      <c r="A907" s="604"/>
      <c r="B907" s="604"/>
      <c r="C907" s="604"/>
      <c r="D907" s="604"/>
      <c r="E907" s="604"/>
      <c r="F907" s="604"/>
      <c r="G907" s="604"/>
      <c r="H907" s="604"/>
      <c r="I907" s="604"/>
      <c r="J907" s="604"/>
    </row>
    <row r="908" spans="1:10" x14ac:dyDescent="0.25">
      <c r="A908" s="604"/>
      <c r="B908" s="604"/>
      <c r="C908" s="604"/>
      <c r="D908" s="604"/>
      <c r="E908" s="604"/>
      <c r="F908" s="604"/>
      <c r="G908" s="604"/>
      <c r="H908" s="604"/>
      <c r="I908" s="604"/>
      <c r="J908" s="604"/>
    </row>
    <row r="910" spans="1:10" x14ac:dyDescent="0.25">
      <c r="A910" s="604" t="s">
        <v>198</v>
      </c>
      <c r="B910" s="604"/>
      <c r="C910" s="604"/>
      <c r="D910" s="604"/>
      <c r="E910" s="604"/>
      <c r="F910" s="604"/>
      <c r="G910" s="604"/>
      <c r="H910" s="604"/>
      <c r="I910" s="604"/>
      <c r="J910" s="604"/>
    </row>
    <row r="911" spans="1:10" x14ac:dyDescent="0.25">
      <c r="A911" s="604"/>
      <c r="B911" s="604"/>
      <c r="C911" s="604"/>
      <c r="D911" s="604"/>
      <c r="E911" s="604"/>
      <c r="F911" s="604"/>
      <c r="G911" s="604"/>
      <c r="H911" s="604"/>
      <c r="I911" s="604"/>
      <c r="J911" s="604"/>
    </row>
    <row r="912" spans="1:10" x14ac:dyDescent="0.25">
      <c r="A912" s="604"/>
      <c r="B912" s="604"/>
      <c r="C912" s="604"/>
      <c r="D912" s="604"/>
      <c r="E912" s="604"/>
      <c r="F912" s="604"/>
      <c r="G912" s="604"/>
      <c r="H912" s="604"/>
      <c r="I912" s="604"/>
      <c r="J912" s="604"/>
    </row>
    <row r="915" spans="1:10" x14ac:dyDescent="0.25">
      <c r="A915" s="600"/>
      <c r="B915" s="600"/>
      <c r="C915" s="600"/>
      <c r="D915" s="600"/>
      <c r="G915" s="601" t="s">
        <v>683</v>
      </c>
      <c r="H915" s="601"/>
      <c r="I915" s="601"/>
      <c r="J915" s="601"/>
    </row>
    <row r="916" spans="1:10" x14ac:dyDescent="0.25">
      <c r="A916" s="600"/>
      <c r="B916" s="600"/>
      <c r="C916" s="600"/>
      <c r="D916" s="600"/>
      <c r="G916" s="600"/>
      <c r="H916" s="600"/>
      <c r="I916" s="600"/>
      <c r="J916" s="600"/>
    </row>
    <row r="917" spans="1:10" x14ac:dyDescent="0.25">
      <c r="A917" s="607" t="s">
        <v>383</v>
      </c>
      <c r="B917" s="607"/>
      <c r="C917" s="607"/>
      <c r="D917" s="607"/>
      <c r="G917" s="604" t="s">
        <v>384</v>
      </c>
      <c r="H917" s="604"/>
      <c r="I917" s="604"/>
      <c r="J917" s="604"/>
    </row>
    <row r="918" spans="1:10" x14ac:dyDescent="0.25">
      <c r="A918" s="608" t="s">
        <v>171</v>
      </c>
      <c r="B918" s="608"/>
      <c r="C918" s="608"/>
      <c r="D918" s="608"/>
      <c r="G918" s="606" t="s">
        <v>170</v>
      </c>
      <c r="H918" s="606"/>
      <c r="I918" s="606"/>
      <c r="J918" s="606"/>
    </row>
    <row r="919" spans="1:10" x14ac:dyDescent="0.25">
      <c r="A919" s="607"/>
      <c r="B919" s="607"/>
      <c r="C919" s="607"/>
      <c r="D919" s="607"/>
      <c r="G919" s="606"/>
      <c r="H919" s="606"/>
      <c r="I919" s="606"/>
      <c r="J919" s="606"/>
    </row>
    <row r="920" spans="1:10" x14ac:dyDescent="0.25">
      <c r="B920" s="205"/>
      <c r="G920" s="209"/>
      <c r="H920" s="209"/>
      <c r="I920" s="209"/>
      <c r="J920" s="209"/>
    </row>
    <row r="921" spans="1:10" x14ac:dyDescent="0.25">
      <c r="A921" s="607"/>
      <c r="B921" s="607"/>
      <c r="C921" s="607"/>
      <c r="D921" s="607"/>
      <c r="G921" s="604"/>
      <c r="H921" s="604"/>
      <c r="I921" s="604"/>
      <c r="J921" s="604"/>
    </row>
    <row r="922" spans="1:10" x14ac:dyDescent="0.25">
      <c r="A922" s="607"/>
      <c r="B922" s="607"/>
      <c r="C922" s="607"/>
      <c r="D922" s="607"/>
      <c r="G922" s="604"/>
      <c r="H922" s="604"/>
      <c r="I922" s="604"/>
      <c r="J922" s="604"/>
    </row>
    <row r="923" spans="1:10" x14ac:dyDescent="0.25">
      <c r="A923" s="610" t="str">
        <f>C898</f>
        <v>ERZANSYAH, S.Ag</v>
      </c>
      <c r="B923" s="610"/>
      <c r="C923" s="610"/>
      <c r="D923" s="610"/>
      <c r="G923" s="614" t="str">
        <f>C891</f>
        <v>TARMIZI, S.Sos</v>
      </c>
      <c r="H923" s="614"/>
      <c r="I923" s="614"/>
      <c r="J923" s="614"/>
    </row>
    <row r="924" spans="1:10" x14ac:dyDescent="0.25">
      <c r="A924" s="607" t="s">
        <v>386</v>
      </c>
      <c r="B924" s="607"/>
      <c r="C924" s="607"/>
      <c r="D924" s="607"/>
      <c r="G924" s="613" t="s">
        <v>407</v>
      </c>
      <c r="H924" s="613"/>
      <c r="I924" s="613"/>
      <c r="J924" s="613"/>
    </row>
    <row r="925" spans="1:10" x14ac:dyDescent="0.25">
      <c r="A925" s="607" t="s">
        <v>681</v>
      </c>
      <c r="B925" s="607"/>
      <c r="C925" s="607"/>
      <c r="D925" s="607"/>
      <c r="G925" s="604" t="s">
        <v>762</v>
      </c>
      <c r="H925" s="604"/>
      <c r="I925" s="604"/>
      <c r="J925" s="604"/>
    </row>
    <row r="937" spans="1:10" ht="23.25" x14ac:dyDescent="0.25">
      <c r="A937" s="603" t="s">
        <v>415</v>
      </c>
      <c r="B937" s="603"/>
      <c r="C937" s="603"/>
      <c r="D937" s="603"/>
      <c r="E937" s="603"/>
      <c r="F937" s="603"/>
      <c r="G937" s="603"/>
      <c r="H937" s="603"/>
      <c r="I937" s="603"/>
      <c r="J937" s="603"/>
    </row>
    <row r="940" spans="1:10" x14ac:dyDescent="0.25">
      <c r="A940" s="604" t="s">
        <v>203</v>
      </c>
      <c r="B940" s="604"/>
      <c r="C940" s="604"/>
      <c r="D940" s="604"/>
      <c r="E940" s="604"/>
      <c r="F940" s="604"/>
      <c r="G940" s="604"/>
      <c r="H940" s="604"/>
      <c r="I940" s="604"/>
      <c r="J940" s="604"/>
    </row>
    <row r="941" spans="1:10" x14ac:dyDescent="0.25">
      <c r="A941" s="604"/>
      <c r="B941" s="604"/>
      <c r="C941" s="604"/>
      <c r="D941" s="604"/>
      <c r="E941" s="604"/>
      <c r="F941" s="604"/>
      <c r="G941" s="604"/>
      <c r="H941" s="604"/>
      <c r="I941" s="604"/>
      <c r="J941" s="604"/>
    </row>
    <row r="943" spans="1:10" x14ac:dyDescent="0.25">
      <c r="A943" s="205" t="s">
        <v>12</v>
      </c>
      <c r="B943" s="210" t="s">
        <v>14</v>
      </c>
      <c r="C943" s="207" t="s">
        <v>221</v>
      </c>
    </row>
    <row r="944" spans="1:10" x14ac:dyDescent="0.25">
      <c r="A944" s="205" t="s">
        <v>377</v>
      </c>
      <c r="B944" s="210" t="s">
        <v>14</v>
      </c>
      <c r="C944" s="205" t="s">
        <v>402</v>
      </c>
    </row>
    <row r="945" spans="1:10" x14ac:dyDescent="0.25">
      <c r="A945" s="205" t="s">
        <v>378</v>
      </c>
      <c r="B945" s="210" t="s">
        <v>14</v>
      </c>
      <c r="C945" s="205" t="s">
        <v>406</v>
      </c>
    </row>
    <row r="946" spans="1:10" x14ac:dyDescent="0.25">
      <c r="A946" s="205" t="s">
        <v>13</v>
      </c>
      <c r="B946" s="210" t="s">
        <v>14</v>
      </c>
      <c r="C946" s="613" t="s">
        <v>173</v>
      </c>
      <c r="D946" s="613"/>
      <c r="E946" s="613"/>
      <c r="F946" s="613"/>
      <c r="G946" s="613"/>
      <c r="H946" s="613"/>
      <c r="I946" s="613"/>
      <c r="J946" s="613"/>
    </row>
    <row r="947" spans="1:10" x14ac:dyDescent="0.25">
      <c r="C947" s="613"/>
      <c r="D947" s="613"/>
      <c r="E947" s="613"/>
      <c r="F947" s="613"/>
      <c r="G947" s="613"/>
      <c r="H947" s="613"/>
      <c r="I947" s="613"/>
      <c r="J947" s="613"/>
    </row>
    <row r="949" spans="1:10" x14ac:dyDescent="0.25">
      <c r="A949" s="205" t="s">
        <v>195</v>
      </c>
    </row>
    <row r="951" spans="1:10" x14ac:dyDescent="0.25">
      <c r="A951" s="205" t="s">
        <v>12</v>
      </c>
      <c r="B951" s="210" t="s">
        <v>14</v>
      </c>
      <c r="C951" s="207" t="s">
        <v>680</v>
      </c>
    </row>
    <row r="952" spans="1:10" x14ac:dyDescent="0.25">
      <c r="A952" s="205" t="s">
        <v>377</v>
      </c>
      <c r="B952" s="210" t="s">
        <v>14</v>
      </c>
      <c r="C952" s="205" t="s">
        <v>685</v>
      </c>
    </row>
    <row r="953" spans="1:10" x14ac:dyDescent="0.25">
      <c r="A953" s="205" t="s">
        <v>378</v>
      </c>
      <c r="B953" s="210" t="s">
        <v>14</v>
      </c>
      <c r="C953" s="205" t="s">
        <v>393</v>
      </c>
    </row>
    <row r="954" spans="1:10" x14ac:dyDescent="0.25">
      <c r="A954" s="205" t="s">
        <v>13</v>
      </c>
      <c r="B954" s="210" t="s">
        <v>14</v>
      </c>
      <c r="C954" s="205" t="s">
        <v>171</v>
      </c>
    </row>
    <row r="956" spans="1:10" x14ac:dyDescent="0.25">
      <c r="A956" s="205" t="s">
        <v>196</v>
      </c>
    </row>
    <row r="958" spans="1:10" x14ac:dyDescent="0.25">
      <c r="A958" s="604" t="s">
        <v>197</v>
      </c>
      <c r="B958" s="604"/>
      <c r="C958" s="604"/>
      <c r="D958" s="604"/>
      <c r="E958" s="604"/>
      <c r="F958" s="604"/>
      <c r="G958" s="604"/>
      <c r="H958" s="604"/>
      <c r="I958" s="604"/>
      <c r="J958" s="604"/>
    </row>
    <row r="959" spans="1:10" x14ac:dyDescent="0.25">
      <c r="A959" s="604"/>
      <c r="B959" s="604"/>
      <c r="C959" s="604"/>
      <c r="D959" s="604"/>
      <c r="E959" s="604"/>
      <c r="F959" s="604"/>
      <c r="G959" s="604"/>
      <c r="H959" s="604"/>
      <c r="I959" s="604"/>
      <c r="J959" s="604"/>
    </row>
    <row r="960" spans="1:10" x14ac:dyDescent="0.25">
      <c r="A960" s="604"/>
      <c r="B960" s="604"/>
      <c r="C960" s="604"/>
      <c r="D960" s="604"/>
      <c r="E960" s="604"/>
      <c r="F960" s="604"/>
      <c r="G960" s="604"/>
      <c r="H960" s="604"/>
      <c r="I960" s="604"/>
      <c r="J960" s="604"/>
    </row>
    <row r="961" spans="1:10" x14ac:dyDescent="0.25">
      <c r="A961" s="604"/>
      <c r="B961" s="604"/>
      <c r="C961" s="604"/>
      <c r="D961" s="604"/>
      <c r="E961" s="604"/>
      <c r="F961" s="604"/>
      <c r="G961" s="604"/>
      <c r="H961" s="604"/>
      <c r="I961" s="604"/>
      <c r="J961" s="604"/>
    </row>
    <row r="963" spans="1:10" x14ac:dyDescent="0.25">
      <c r="A963" s="604" t="s">
        <v>198</v>
      </c>
      <c r="B963" s="604"/>
      <c r="C963" s="604"/>
      <c r="D963" s="604"/>
      <c r="E963" s="604"/>
      <c r="F963" s="604"/>
      <c r="G963" s="604"/>
      <c r="H963" s="604"/>
      <c r="I963" s="604"/>
      <c r="J963" s="604"/>
    </row>
    <row r="964" spans="1:10" x14ac:dyDescent="0.25">
      <c r="A964" s="604"/>
      <c r="B964" s="604"/>
      <c r="C964" s="604"/>
      <c r="D964" s="604"/>
      <c r="E964" s="604"/>
      <c r="F964" s="604"/>
      <c r="G964" s="604"/>
      <c r="H964" s="604"/>
      <c r="I964" s="604"/>
      <c r="J964" s="604"/>
    </row>
    <row r="965" spans="1:10" x14ac:dyDescent="0.25">
      <c r="A965" s="604"/>
      <c r="B965" s="604"/>
      <c r="C965" s="604"/>
      <c r="D965" s="604"/>
      <c r="E965" s="604"/>
      <c r="F965" s="604"/>
      <c r="G965" s="604"/>
      <c r="H965" s="604"/>
      <c r="I965" s="604"/>
      <c r="J965" s="604"/>
    </row>
    <row r="968" spans="1:10" x14ac:dyDescent="0.25">
      <c r="A968" s="600"/>
      <c r="B968" s="600"/>
      <c r="C968" s="600"/>
      <c r="D968" s="600"/>
      <c r="G968" s="601" t="s">
        <v>683</v>
      </c>
      <c r="H968" s="601"/>
      <c r="I968" s="601"/>
      <c r="J968" s="601"/>
    </row>
    <row r="969" spans="1:10" x14ac:dyDescent="0.25">
      <c r="A969" s="600"/>
      <c r="B969" s="600"/>
      <c r="C969" s="600"/>
      <c r="D969" s="600"/>
      <c r="G969" s="600"/>
      <c r="H969" s="600"/>
      <c r="I969" s="600"/>
      <c r="J969" s="600"/>
    </row>
    <row r="970" spans="1:10" x14ac:dyDescent="0.25">
      <c r="A970" s="607" t="s">
        <v>383</v>
      </c>
      <c r="B970" s="607"/>
      <c r="C970" s="607"/>
      <c r="D970" s="607"/>
      <c r="G970" s="607" t="s">
        <v>384</v>
      </c>
      <c r="H970" s="607"/>
      <c r="I970" s="607"/>
      <c r="J970" s="607"/>
    </row>
    <row r="971" spans="1:10" x14ac:dyDescent="0.25">
      <c r="A971" s="608" t="s">
        <v>171</v>
      </c>
      <c r="B971" s="608"/>
      <c r="C971" s="608"/>
      <c r="D971" s="608"/>
      <c r="G971" s="606" t="s">
        <v>173</v>
      </c>
      <c r="H971" s="606"/>
      <c r="I971" s="606"/>
      <c r="J971" s="606"/>
    </row>
    <row r="972" spans="1:10" x14ac:dyDescent="0.25">
      <c r="A972" s="607"/>
      <c r="B972" s="607"/>
      <c r="C972" s="607"/>
      <c r="D972" s="607"/>
      <c r="G972" s="606"/>
      <c r="H972" s="606"/>
      <c r="I972" s="606"/>
      <c r="J972" s="606"/>
    </row>
    <row r="973" spans="1:10" x14ac:dyDescent="0.25">
      <c r="B973" s="205"/>
      <c r="G973" s="606"/>
      <c r="H973" s="606"/>
      <c r="I973" s="606"/>
      <c r="J973" s="606"/>
    </row>
    <row r="974" spans="1:10" x14ac:dyDescent="0.25">
      <c r="A974" s="607"/>
      <c r="B974" s="607"/>
      <c r="C974" s="607"/>
      <c r="D974" s="607"/>
      <c r="G974" s="607"/>
      <c r="H974" s="607"/>
      <c r="I974" s="607"/>
      <c r="J974" s="607"/>
    </row>
    <row r="975" spans="1:10" x14ac:dyDescent="0.25">
      <c r="A975" s="607"/>
      <c r="B975" s="607"/>
      <c r="C975" s="607"/>
      <c r="D975" s="607"/>
      <c r="G975" s="607"/>
      <c r="H975" s="607"/>
      <c r="I975" s="607"/>
      <c r="J975" s="607"/>
    </row>
    <row r="976" spans="1:10" x14ac:dyDescent="0.25">
      <c r="A976" s="610" t="str">
        <f>C951</f>
        <v>ERZANSYAH, S.Ag</v>
      </c>
      <c r="B976" s="610"/>
      <c r="C976" s="610"/>
      <c r="D976" s="610"/>
      <c r="G976" s="610" t="str">
        <f>C943</f>
        <v>SURONTO, SE.Sy</v>
      </c>
      <c r="H976" s="610"/>
      <c r="I976" s="610"/>
      <c r="J976" s="610"/>
    </row>
    <row r="977" spans="1:10" x14ac:dyDescent="0.25">
      <c r="A977" s="607" t="s">
        <v>386</v>
      </c>
      <c r="B977" s="607"/>
      <c r="C977" s="607"/>
      <c r="D977" s="607"/>
      <c r="G977" s="609" t="s">
        <v>407</v>
      </c>
      <c r="H977" s="609"/>
      <c r="I977" s="609"/>
      <c r="J977" s="609"/>
    </row>
    <row r="978" spans="1:10" x14ac:dyDescent="0.25">
      <c r="A978" s="607" t="s">
        <v>681</v>
      </c>
      <c r="B978" s="607"/>
      <c r="C978" s="607"/>
      <c r="D978" s="607"/>
      <c r="G978" s="607" t="s">
        <v>222</v>
      </c>
      <c r="H978" s="607"/>
      <c r="I978" s="607"/>
      <c r="J978" s="607"/>
    </row>
    <row r="989" spans="1:10" ht="23.25" x14ac:dyDescent="0.25">
      <c r="A989" s="603" t="s">
        <v>415</v>
      </c>
      <c r="B989" s="603"/>
      <c r="C989" s="603"/>
      <c r="D989" s="603"/>
      <c r="E989" s="603"/>
      <c r="F989" s="603"/>
      <c r="G989" s="603"/>
      <c r="H989" s="603"/>
      <c r="I989" s="603"/>
      <c r="J989" s="603"/>
    </row>
    <row r="992" spans="1:10" x14ac:dyDescent="0.25">
      <c r="A992" s="604" t="s">
        <v>203</v>
      </c>
      <c r="B992" s="604"/>
      <c r="C992" s="604"/>
      <c r="D992" s="604"/>
      <c r="E992" s="604"/>
      <c r="F992" s="604"/>
      <c r="G992" s="604"/>
      <c r="H992" s="604"/>
      <c r="I992" s="604"/>
      <c r="J992" s="604"/>
    </row>
    <row r="993" spans="1:10" x14ac:dyDescent="0.25">
      <c r="A993" s="604"/>
      <c r="B993" s="604"/>
      <c r="C993" s="604"/>
      <c r="D993" s="604"/>
      <c r="E993" s="604"/>
      <c r="F993" s="604"/>
      <c r="G993" s="604"/>
      <c r="H993" s="604"/>
      <c r="I993" s="604"/>
      <c r="J993" s="604"/>
    </row>
    <row r="995" spans="1:10" x14ac:dyDescent="0.25">
      <c r="A995" s="205" t="s">
        <v>12</v>
      </c>
      <c r="B995" s="210" t="s">
        <v>14</v>
      </c>
      <c r="C995" s="207" t="s">
        <v>700</v>
      </c>
    </row>
    <row r="996" spans="1:10" x14ac:dyDescent="0.25">
      <c r="A996" s="205" t="s">
        <v>377</v>
      </c>
      <c r="B996" s="210" t="s">
        <v>14</v>
      </c>
      <c r="C996" s="205" t="s">
        <v>701</v>
      </c>
    </row>
    <row r="997" spans="1:10" x14ac:dyDescent="0.25">
      <c r="A997" s="205" t="s">
        <v>378</v>
      </c>
      <c r="B997" s="210" t="s">
        <v>14</v>
      </c>
      <c r="C997" s="205" t="s">
        <v>689</v>
      </c>
    </row>
    <row r="998" spans="1:10" x14ac:dyDescent="0.25">
      <c r="A998" s="205" t="s">
        <v>13</v>
      </c>
      <c r="B998" s="210" t="s">
        <v>14</v>
      </c>
      <c r="C998" s="205" t="s">
        <v>186</v>
      </c>
    </row>
    <row r="1000" spans="1:10" x14ac:dyDescent="0.25">
      <c r="A1000" s="205" t="s">
        <v>195</v>
      </c>
    </row>
    <row r="1002" spans="1:10" x14ac:dyDescent="0.25">
      <c r="A1002" s="205" t="s">
        <v>12</v>
      </c>
      <c r="B1002" s="210" t="s">
        <v>14</v>
      </c>
      <c r="C1002" s="207" t="s">
        <v>419</v>
      </c>
    </row>
    <row r="1003" spans="1:10" x14ac:dyDescent="0.25">
      <c r="A1003" s="205" t="s">
        <v>377</v>
      </c>
      <c r="B1003" s="210" t="s">
        <v>14</v>
      </c>
      <c r="C1003" s="205" t="s">
        <v>401</v>
      </c>
    </row>
    <row r="1004" spans="1:10" x14ac:dyDescent="0.25">
      <c r="A1004" s="205" t="s">
        <v>378</v>
      </c>
      <c r="B1004" s="210" t="s">
        <v>14</v>
      </c>
      <c r="C1004" s="205" t="s">
        <v>396</v>
      </c>
    </row>
    <row r="1005" spans="1:10" x14ac:dyDescent="0.25">
      <c r="A1005" s="205" t="s">
        <v>13</v>
      </c>
      <c r="B1005" s="210" t="s">
        <v>14</v>
      </c>
      <c r="C1005" s="205" t="s">
        <v>48</v>
      </c>
    </row>
    <row r="1007" spans="1:10" x14ac:dyDescent="0.25">
      <c r="A1007" s="205" t="s">
        <v>196</v>
      </c>
    </row>
    <row r="1009" spans="1:10" x14ac:dyDescent="0.25">
      <c r="A1009" s="604" t="s">
        <v>197</v>
      </c>
      <c r="B1009" s="604"/>
      <c r="C1009" s="604"/>
      <c r="D1009" s="604"/>
      <c r="E1009" s="604"/>
      <c r="F1009" s="604"/>
      <c r="G1009" s="604"/>
      <c r="H1009" s="604"/>
      <c r="I1009" s="604"/>
      <c r="J1009" s="604"/>
    </row>
    <row r="1010" spans="1:10" x14ac:dyDescent="0.25">
      <c r="A1010" s="604"/>
      <c r="B1010" s="604"/>
      <c r="C1010" s="604"/>
      <c r="D1010" s="604"/>
      <c r="E1010" s="604"/>
      <c r="F1010" s="604"/>
      <c r="G1010" s="604"/>
      <c r="H1010" s="604"/>
      <c r="I1010" s="604"/>
      <c r="J1010" s="604"/>
    </row>
    <row r="1011" spans="1:10" x14ac:dyDescent="0.25">
      <c r="A1011" s="604"/>
      <c r="B1011" s="604"/>
      <c r="C1011" s="604"/>
      <c r="D1011" s="604"/>
      <c r="E1011" s="604"/>
      <c r="F1011" s="604"/>
      <c r="G1011" s="604"/>
      <c r="H1011" s="604"/>
      <c r="I1011" s="604"/>
      <c r="J1011" s="604"/>
    </row>
    <row r="1012" spans="1:10" x14ac:dyDescent="0.25">
      <c r="A1012" s="604"/>
      <c r="B1012" s="604"/>
      <c r="C1012" s="604"/>
      <c r="D1012" s="604"/>
      <c r="E1012" s="604"/>
      <c r="F1012" s="604"/>
      <c r="G1012" s="604"/>
      <c r="H1012" s="604"/>
      <c r="I1012" s="604"/>
      <c r="J1012" s="604"/>
    </row>
    <row r="1014" spans="1:10" x14ac:dyDescent="0.25">
      <c r="A1014" s="604" t="s">
        <v>198</v>
      </c>
      <c r="B1014" s="604"/>
      <c r="C1014" s="604"/>
      <c r="D1014" s="604"/>
      <c r="E1014" s="604"/>
      <c r="F1014" s="604"/>
      <c r="G1014" s="604"/>
      <c r="H1014" s="604"/>
      <c r="I1014" s="604"/>
      <c r="J1014" s="604"/>
    </row>
    <row r="1015" spans="1:10" x14ac:dyDescent="0.25">
      <c r="A1015" s="604"/>
      <c r="B1015" s="604"/>
      <c r="C1015" s="604"/>
      <c r="D1015" s="604"/>
      <c r="E1015" s="604"/>
      <c r="F1015" s="604"/>
      <c r="G1015" s="604"/>
      <c r="H1015" s="604"/>
      <c r="I1015" s="604"/>
      <c r="J1015" s="604"/>
    </row>
    <row r="1016" spans="1:10" x14ac:dyDescent="0.25">
      <c r="A1016" s="604"/>
      <c r="B1016" s="604"/>
      <c r="C1016" s="604"/>
      <c r="D1016" s="604"/>
      <c r="E1016" s="604"/>
      <c r="F1016" s="604"/>
      <c r="G1016" s="604"/>
      <c r="H1016" s="604"/>
      <c r="I1016" s="604"/>
      <c r="J1016" s="604"/>
    </row>
    <row r="1019" spans="1:10" x14ac:dyDescent="0.25">
      <c r="A1019" s="600"/>
      <c r="B1019" s="600"/>
      <c r="C1019" s="600"/>
      <c r="D1019" s="600"/>
      <c r="G1019" s="601" t="s">
        <v>683</v>
      </c>
      <c r="H1019" s="601"/>
      <c r="I1019" s="601"/>
      <c r="J1019" s="601"/>
    </row>
    <row r="1020" spans="1:10" x14ac:dyDescent="0.25">
      <c r="A1020" s="600"/>
      <c r="B1020" s="600"/>
      <c r="C1020" s="600"/>
      <c r="D1020" s="600"/>
      <c r="G1020" s="600"/>
      <c r="H1020" s="600"/>
      <c r="I1020" s="600"/>
      <c r="J1020" s="600"/>
    </row>
    <row r="1021" spans="1:10" x14ac:dyDescent="0.25">
      <c r="A1021" s="607" t="s">
        <v>383</v>
      </c>
      <c r="B1021" s="607"/>
      <c r="C1021" s="607"/>
      <c r="D1021" s="607"/>
      <c r="G1021" s="607" t="s">
        <v>384</v>
      </c>
      <c r="H1021" s="607"/>
      <c r="I1021" s="607"/>
      <c r="J1021" s="607"/>
    </row>
    <row r="1022" spans="1:10" x14ac:dyDescent="0.25">
      <c r="A1022" s="608" t="s">
        <v>48</v>
      </c>
      <c r="B1022" s="608"/>
      <c r="C1022" s="608"/>
      <c r="D1022" s="608"/>
      <c r="G1022" s="615" t="s">
        <v>186</v>
      </c>
      <c r="H1022" s="615"/>
      <c r="I1022" s="615"/>
      <c r="J1022" s="615"/>
    </row>
    <row r="1023" spans="1:10" x14ac:dyDescent="0.25">
      <c r="A1023" s="607"/>
      <c r="B1023" s="607"/>
      <c r="C1023" s="607"/>
      <c r="D1023" s="607"/>
      <c r="G1023" s="615"/>
      <c r="H1023" s="615"/>
      <c r="I1023" s="615"/>
      <c r="J1023" s="615"/>
    </row>
    <row r="1024" spans="1:10" x14ac:dyDescent="0.25">
      <c r="B1024" s="205"/>
    </row>
    <row r="1025" spans="1:10" x14ac:dyDescent="0.25">
      <c r="A1025" s="607"/>
      <c r="B1025" s="607"/>
      <c r="C1025" s="607"/>
      <c r="D1025" s="607"/>
      <c r="G1025" s="607"/>
      <c r="H1025" s="607"/>
      <c r="I1025" s="607"/>
      <c r="J1025" s="607"/>
    </row>
    <row r="1026" spans="1:10" x14ac:dyDescent="0.25">
      <c r="A1026" s="607"/>
      <c r="B1026" s="607"/>
      <c r="C1026" s="607"/>
      <c r="D1026" s="607"/>
      <c r="G1026" s="607"/>
      <c r="H1026" s="607"/>
      <c r="I1026" s="607"/>
      <c r="J1026" s="607"/>
    </row>
    <row r="1027" spans="1:10" ht="16.5" x14ac:dyDescent="0.25">
      <c r="A1027" s="616" t="str">
        <f>C1002</f>
        <v>MUHAMMAD IKHWAN SYUHADA, S.STP, M.Si</v>
      </c>
      <c r="B1027" s="616"/>
      <c r="C1027" s="616"/>
      <c r="D1027" s="616"/>
      <c r="G1027" s="610" t="str">
        <f>C995</f>
        <v>SITI NIKMATUL FITRI, S.STP</v>
      </c>
      <c r="H1027" s="610"/>
      <c r="I1027" s="610"/>
      <c r="J1027" s="610"/>
    </row>
    <row r="1028" spans="1:10" x14ac:dyDescent="0.25">
      <c r="A1028" s="607" t="s">
        <v>400</v>
      </c>
      <c r="B1028" s="607"/>
      <c r="C1028" s="607"/>
      <c r="D1028" s="607"/>
      <c r="G1028" s="609" t="s">
        <v>408</v>
      </c>
      <c r="H1028" s="609"/>
      <c r="I1028" s="609"/>
      <c r="J1028" s="609"/>
    </row>
    <row r="1029" spans="1:10" x14ac:dyDescent="0.25">
      <c r="A1029" s="607" t="s">
        <v>172</v>
      </c>
      <c r="B1029" s="607"/>
      <c r="C1029" s="607"/>
      <c r="D1029" s="607"/>
      <c r="G1029" s="607" t="s">
        <v>702</v>
      </c>
      <c r="H1029" s="607"/>
      <c r="I1029" s="607"/>
      <c r="J1029" s="607"/>
    </row>
    <row r="1040" spans="1:10" ht="23.25" x14ac:dyDescent="0.25">
      <c r="A1040" s="603" t="s">
        <v>415</v>
      </c>
      <c r="B1040" s="603"/>
      <c r="C1040" s="603"/>
      <c r="D1040" s="603"/>
      <c r="E1040" s="603"/>
      <c r="F1040" s="603"/>
      <c r="G1040" s="603"/>
      <c r="H1040" s="603"/>
      <c r="I1040" s="603"/>
      <c r="J1040" s="603"/>
    </row>
    <row r="1043" spans="1:10" x14ac:dyDescent="0.25">
      <c r="A1043" s="604" t="s">
        <v>203</v>
      </c>
      <c r="B1043" s="604"/>
      <c r="C1043" s="604"/>
      <c r="D1043" s="604"/>
      <c r="E1043" s="604"/>
      <c r="F1043" s="604"/>
      <c r="G1043" s="604"/>
      <c r="H1043" s="604"/>
      <c r="I1043" s="604"/>
      <c r="J1043" s="604"/>
    </row>
    <row r="1044" spans="1:10" x14ac:dyDescent="0.25">
      <c r="A1044" s="604"/>
      <c r="B1044" s="604"/>
      <c r="C1044" s="604"/>
      <c r="D1044" s="604"/>
      <c r="E1044" s="604"/>
      <c r="F1044" s="604"/>
      <c r="G1044" s="604"/>
      <c r="H1044" s="604"/>
      <c r="I1044" s="604"/>
      <c r="J1044" s="604"/>
    </row>
    <row r="1046" spans="1:10" x14ac:dyDescent="0.25">
      <c r="A1046" s="205" t="s">
        <v>12</v>
      </c>
      <c r="B1046" s="210" t="s">
        <v>14</v>
      </c>
      <c r="C1046" s="207" t="s">
        <v>200</v>
      </c>
    </row>
    <row r="1047" spans="1:10" x14ac:dyDescent="0.25">
      <c r="A1047" s="205" t="s">
        <v>377</v>
      </c>
      <c r="B1047" s="210" t="s">
        <v>14</v>
      </c>
      <c r="C1047" s="205" t="s">
        <v>403</v>
      </c>
    </row>
    <row r="1048" spans="1:10" x14ac:dyDescent="0.25">
      <c r="A1048" s="205" t="s">
        <v>378</v>
      </c>
      <c r="B1048" s="210" t="s">
        <v>14</v>
      </c>
      <c r="C1048" s="205" t="s">
        <v>406</v>
      </c>
    </row>
    <row r="1049" spans="1:10" x14ac:dyDescent="0.25">
      <c r="A1049" s="205" t="s">
        <v>13</v>
      </c>
      <c r="B1049" s="210" t="s">
        <v>14</v>
      </c>
      <c r="C1049" s="205" t="s">
        <v>188</v>
      </c>
    </row>
    <row r="1051" spans="1:10" x14ac:dyDescent="0.25">
      <c r="A1051" s="205" t="s">
        <v>195</v>
      </c>
    </row>
    <row r="1053" spans="1:10" x14ac:dyDescent="0.25">
      <c r="A1053" s="205" t="s">
        <v>12</v>
      </c>
      <c r="B1053" s="210" t="s">
        <v>14</v>
      </c>
      <c r="C1053" s="207" t="s">
        <v>419</v>
      </c>
    </row>
    <row r="1054" spans="1:10" x14ac:dyDescent="0.25">
      <c r="A1054" s="205" t="s">
        <v>377</v>
      </c>
      <c r="B1054" s="210" t="s">
        <v>14</v>
      </c>
      <c r="C1054" s="205" t="s">
        <v>401</v>
      </c>
    </row>
    <row r="1055" spans="1:10" x14ac:dyDescent="0.25">
      <c r="A1055" s="205" t="s">
        <v>378</v>
      </c>
      <c r="B1055" s="210" t="s">
        <v>14</v>
      </c>
      <c r="C1055" s="205" t="s">
        <v>396</v>
      </c>
    </row>
    <row r="1056" spans="1:10" x14ac:dyDescent="0.25">
      <c r="A1056" s="205" t="s">
        <v>13</v>
      </c>
      <c r="B1056" s="210" t="s">
        <v>14</v>
      </c>
      <c r="C1056" s="205" t="s">
        <v>48</v>
      </c>
    </row>
    <row r="1058" spans="1:10" x14ac:dyDescent="0.25">
      <c r="A1058" s="205" t="s">
        <v>196</v>
      </c>
    </row>
    <row r="1060" spans="1:10" x14ac:dyDescent="0.25">
      <c r="A1060" s="604" t="s">
        <v>197</v>
      </c>
      <c r="B1060" s="604"/>
      <c r="C1060" s="604"/>
      <c r="D1060" s="604"/>
      <c r="E1060" s="604"/>
      <c r="F1060" s="604"/>
      <c r="G1060" s="604"/>
      <c r="H1060" s="604"/>
      <c r="I1060" s="604"/>
      <c r="J1060" s="604"/>
    </row>
    <row r="1061" spans="1:10" x14ac:dyDescent="0.25">
      <c r="A1061" s="604"/>
      <c r="B1061" s="604"/>
      <c r="C1061" s="604"/>
      <c r="D1061" s="604"/>
      <c r="E1061" s="604"/>
      <c r="F1061" s="604"/>
      <c r="G1061" s="604"/>
      <c r="H1061" s="604"/>
      <c r="I1061" s="604"/>
      <c r="J1061" s="604"/>
    </row>
    <row r="1062" spans="1:10" x14ac:dyDescent="0.25">
      <c r="A1062" s="604"/>
      <c r="B1062" s="604"/>
      <c r="C1062" s="604"/>
      <c r="D1062" s="604"/>
      <c r="E1062" s="604"/>
      <c r="F1062" s="604"/>
      <c r="G1062" s="604"/>
      <c r="H1062" s="604"/>
      <c r="I1062" s="604"/>
      <c r="J1062" s="604"/>
    </row>
    <row r="1063" spans="1:10" x14ac:dyDescent="0.25">
      <c r="A1063" s="604"/>
      <c r="B1063" s="604"/>
      <c r="C1063" s="604"/>
      <c r="D1063" s="604"/>
      <c r="E1063" s="604"/>
      <c r="F1063" s="604"/>
      <c r="G1063" s="604"/>
      <c r="H1063" s="604"/>
      <c r="I1063" s="604"/>
      <c r="J1063" s="604"/>
    </row>
    <row r="1065" spans="1:10" x14ac:dyDescent="0.25">
      <c r="A1065" s="604" t="s">
        <v>198</v>
      </c>
      <c r="B1065" s="604"/>
      <c r="C1065" s="604"/>
      <c r="D1065" s="604"/>
      <c r="E1065" s="604"/>
      <c r="F1065" s="604"/>
      <c r="G1065" s="604"/>
      <c r="H1065" s="604"/>
      <c r="I1065" s="604"/>
      <c r="J1065" s="604"/>
    </row>
    <row r="1066" spans="1:10" x14ac:dyDescent="0.25">
      <c r="A1066" s="604"/>
      <c r="B1066" s="604"/>
      <c r="C1066" s="604"/>
      <c r="D1066" s="604"/>
      <c r="E1066" s="604"/>
      <c r="F1066" s="604"/>
      <c r="G1066" s="604"/>
      <c r="H1066" s="604"/>
      <c r="I1066" s="604"/>
      <c r="J1066" s="604"/>
    </row>
    <row r="1067" spans="1:10" x14ac:dyDescent="0.25">
      <c r="A1067" s="604"/>
      <c r="B1067" s="604"/>
      <c r="C1067" s="604"/>
      <c r="D1067" s="604"/>
      <c r="E1067" s="604"/>
      <c r="F1067" s="604"/>
      <c r="G1067" s="604"/>
      <c r="H1067" s="604"/>
      <c r="I1067" s="604"/>
      <c r="J1067" s="604"/>
    </row>
    <row r="1070" spans="1:10" x14ac:dyDescent="0.25">
      <c r="A1070" s="600"/>
      <c r="B1070" s="600"/>
      <c r="C1070" s="600"/>
      <c r="D1070" s="600"/>
      <c r="G1070" s="601" t="s">
        <v>683</v>
      </c>
      <c r="H1070" s="601"/>
      <c r="I1070" s="601"/>
      <c r="J1070" s="601"/>
    </row>
    <row r="1071" spans="1:10" x14ac:dyDescent="0.25">
      <c r="A1071" s="600"/>
      <c r="B1071" s="600"/>
      <c r="C1071" s="600"/>
      <c r="D1071" s="600"/>
      <c r="G1071" s="600"/>
      <c r="H1071" s="600"/>
      <c r="I1071" s="600"/>
      <c r="J1071" s="600"/>
    </row>
    <row r="1072" spans="1:10" x14ac:dyDescent="0.25">
      <c r="A1072" s="607" t="s">
        <v>383</v>
      </c>
      <c r="B1072" s="607"/>
      <c r="C1072" s="607"/>
      <c r="D1072" s="607"/>
      <c r="G1072" s="607" t="s">
        <v>384</v>
      </c>
      <c r="H1072" s="607"/>
      <c r="I1072" s="607"/>
      <c r="J1072" s="607"/>
    </row>
    <row r="1073" spans="1:10" x14ac:dyDescent="0.25">
      <c r="A1073" s="608" t="s">
        <v>48</v>
      </c>
      <c r="B1073" s="608"/>
      <c r="C1073" s="608"/>
      <c r="D1073" s="608"/>
      <c r="G1073" s="606" t="s">
        <v>188</v>
      </c>
      <c r="H1073" s="606"/>
      <c r="I1073" s="606"/>
      <c r="J1073" s="606"/>
    </row>
    <row r="1074" spans="1:10" x14ac:dyDescent="0.25">
      <c r="A1074" s="607"/>
      <c r="B1074" s="607"/>
      <c r="C1074" s="607"/>
      <c r="D1074" s="607"/>
      <c r="G1074" s="606"/>
      <c r="H1074" s="606"/>
      <c r="I1074" s="606"/>
      <c r="J1074" s="606"/>
    </row>
    <row r="1075" spans="1:10" x14ac:dyDescent="0.25">
      <c r="B1075" s="205"/>
    </row>
    <row r="1076" spans="1:10" x14ac:dyDescent="0.25">
      <c r="A1076" s="607"/>
      <c r="B1076" s="607"/>
      <c r="C1076" s="607"/>
      <c r="D1076" s="607"/>
      <c r="G1076" s="607"/>
      <c r="H1076" s="607"/>
      <c r="I1076" s="607"/>
      <c r="J1076" s="607"/>
    </row>
    <row r="1077" spans="1:10" x14ac:dyDescent="0.25">
      <c r="A1077" s="607"/>
      <c r="B1077" s="607"/>
      <c r="C1077" s="607"/>
      <c r="D1077" s="607"/>
      <c r="G1077" s="607"/>
      <c r="H1077" s="607"/>
      <c r="I1077" s="607"/>
      <c r="J1077" s="607"/>
    </row>
    <row r="1078" spans="1:10" ht="16.5" x14ac:dyDescent="0.25">
      <c r="A1078" s="616" t="str">
        <f>C1053</f>
        <v>MUHAMMAD IKHWAN SYUHADA, S.STP, M.Si</v>
      </c>
      <c r="B1078" s="616"/>
      <c r="C1078" s="616"/>
      <c r="D1078" s="616"/>
      <c r="G1078" s="610" t="str">
        <f>C1046</f>
        <v>EDDY EFRIZAL, A.Md</v>
      </c>
      <c r="H1078" s="610"/>
      <c r="I1078" s="610"/>
      <c r="J1078" s="610"/>
    </row>
    <row r="1079" spans="1:10" x14ac:dyDescent="0.25">
      <c r="A1079" s="607" t="s">
        <v>400</v>
      </c>
      <c r="B1079" s="607"/>
      <c r="C1079" s="607"/>
      <c r="D1079" s="607"/>
      <c r="G1079" s="609" t="s">
        <v>408</v>
      </c>
      <c r="H1079" s="609"/>
      <c r="I1079" s="609"/>
      <c r="J1079" s="609"/>
    </row>
    <row r="1080" spans="1:10" x14ac:dyDescent="0.25">
      <c r="A1080" s="607" t="s">
        <v>172</v>
      </c>
      <c r="B1080" s="607"/>
      <c r="C1080" s="607"/>
      <c r="D1080" s="607"/>
      <c r="G1080" s="607" t="s">
        <v>199</v>
      </c>
      <c r="H1080" s="607"/>
      <c r="I1080" s="607"/>
      <c r="J1080" s="607"/>
    </row>
    <row r="1091" spans="1:10" ht="23.25" x14ac:dyDescent="0.25">
      <c r="A1091" s="603" t="s">
        <v>415</v>
      </c>
      <c r="B1091" s="603"/>
      <c r="C1091" s="603"/>
      <c r="D1091" s="603"/>
      <c r="E1091" s="603"/>
      <c r="F1091" s="603"/>
      <c r="G1091" s="603"/>
      <c r="H1091" s="603"/>
      <c r="I1091" s="603"/>
      <c r="J1091" s="603"/>
    </row>
    <row r="1094" spans="1:10" x14ac:dyDescent="0.25">
      <c r="A1094" s="604" t="s">
        <v>203</v>
      </c>
      <c r="B1094" s="604"/>
      <c r="C1094" s="604"/>
      <c r="D1094" s="604"/>
      <c r="E1094" s="604"/>
      <c r="F1094" s="604"/>
      <c r="G1094" s="604"/>
      <c r="H1094" s="604"/>
      <c r="I1094" s="604"/>
      <c r="J1094" s="604"/>
    </row>
    <row r="1095" spans="1:10" x14ac:dyDescent="0.25">
      <c r="A1095" s="604"/>
      <c r="B1095" s="604"/>
      <c r="C1095" s="604"/>
      <c r="D1095" s="604"/>
      <c r="E1095" s="604"/>
      <c r="F1095" s="604"/>
      <c r="G1095" s="604"/>
      <c r="H1095" s="604"/>
      <c r="I1095" s="604"/>
      <c r="J1095" s="604"/>
    </row>
    <row r="1097" spans="1:10" x14ac:dyDescent="0.25">
      <c r="A1097" s="205" t="s">
        <v>12</v>
      </c>
      <c r="B1097" s="210" t="s">
        <v>14</v>
      </c>
      <c r="C1097" s="207" t="s">
        <v>224</v>
      </c>
    </row>
    <row r="1098" spans="1:10" x14ac:dyDescent="0.25">
      <c r="A1098" s="205" t="s">
        <v>377</v>
      </c>
      <c r="B1098" s="210" t="s">
        <v>14</v>
      </c>
      <c r="C1098" s="205" t="s">
        <v>404</v>
      </c>
    </row>
    <row r="1099" spans="1:10" x14ac:dyDescent="0.25">
      <c r="A1099" s="205" t="s">
        <v>378</v>
      </c>
      <c r="B1099" s="210" t="s">
        <v>14</v>
      </c>
      <c r="C1099" s="205" t="s">
        <v>396</v>
      </c>
    </row>
    <row r="1100" spans="1:10" x14ac:dyDescent="0.25">
      <c r="A1100" s="205" t="s">
        <v>13</v>
      </c>
      <c r="B1100" s="210" t="s">
        <v>14</v>
      </c>
      <c r="C1100" s="206" t="s">
        <v>187</v>
      </c>
    </row>
    <row r="1102" spans="1:10" x14ac:dyDescent="0.25">
      <c r="A1102" s="205" t="s">
        <v>195</v>
      </c>
    </row>
    <row r="1104" spans="1:10" x14ac:dyDescent="0.25">
      <c r="A1104" s="205" t="s">
        <v>12</v>
      </c>
      <c r="B1104" s="210" t="s">
        <v>14</v>
      </c>
      <c r="C1104" s="207" t="s">
        <v>419</v>
      </c>
    </row>
    <row r="1105" spans="1:10" x14ac:dyDescent="0.25">
      <c r="A1105" s="205" t="s">
        <v>377</v>
      </c>
      <c r="B1105" s="210" t="s">
        <v>14</v>
      </c>
      <c r="C1105" s="205" t="s">
        <v>401</v>
      </c>
    </row>
    <row r="1106" spans="1:10" x14ac:dyDescent="0.25">
      <c r="A1106" s="205" t="s">
        <v>378</v>
      </c>
      <c r="B1106" s="210" t="s">
        <v>14</v>
      </c>
      <c r="C1106" s="205" t="s">
        <v>396</v>
      </c>
    </row>
    <row r="1107" spans="1:10" x14ac:dyDescent="0.25">
      <c r="A1107" s="205" t="s">
        <v>13</v>
      </c>
      <c r="B1107" s="210" t="s">
        <v>14</v>
      </c>
      <c r="C1107" s="205" t="s">
        <v>48</v>
      </c>
    </row>
    <row r="1109" spans="1:10" x14ac:dyDescent="0.25">
      <c r="A1109" s="205" t="s">
        <v>196</v>
      </c>
    </row>
    <row r="1111" spans="1:10" x14ac:dyDescent="0.25">
      <c r="A1111" s="604" t="s">
        <v>197</v>
      </c>
      <c r="B1111" s="604"/>
      <c r="C1111" s="604"/>
      <c r="D1111" s="604"/>
      <c r="E1111" s="604"/>
      <c r="F1111" s="604"/>
      <c r="G1111" s="604"/>
      <c r="H1111" s="604"/>
      <c r="I1111" s="604"/>
      <c r="J1111" s="604"/>
    </row>
    <row r="1112" spans="1:10" x14ac:dyDescent="0.25">
      <c r="A1112" s="604"/>
      <c r="B1112" s="604"/>
      <c r="C1112" s="604"/>
      <c r="D1112" s="604"/>
      <c r="E1112" s="604"/>
      <c r="F1112" s="604"/>
      <c r="G1112" s="604"/>
      <c r="H1112" s="604"/>
      <c r="I1112" s="604"/>
      <c r="J1112" s="604"/>
    </row>
    <row r="1113" spans="1:10" x14ac:dyDescent="0.25">
      <c r="A1113" s="604"/>
      <c r="B1113" s="604"/>
      <c r="C1113" s="604"/>
      <c r="D1113" s="604"/>
      <c r="E1113" s="604"/>
      <c r="F1113" s="604"/>
      <c r="G1113" s="604"/>
      <c r="H1113" s="604"/>
      <c r="I1113" s="604"/>
      <c r="J1113" s="604"/>
    </row>
    <row r="1114" spans="1:10" x14ac:dyDescent="0.25">
      <c r="A1114" s="604"/>
      <c r="B1114" s="604"/>
      <c r="C1114" s="604"/>
      <c r="D1114" s="604"/>
      <c r="E1114" s="604"/>
      <c r="F1114" s="604"/>
      <c r="G1114" s="604"/>
      <c r="H1114" s="604"/>
      <c r="I1114" s="604"/>
      <c r="J1114" s="604"/>
    </row>
    <row r="1116" spans="1:10" x14ac:dyDescent="0.25">
      <c r="A1116" s="604" t="s">
        <v>198</v>
      </c>
      <c r="B1116" s="604"/>
      <c r="C1116" s="604"/>
      <c r="D1116" s="604"/>
      <c r="E1116" s="604"/>
      <c r="F1116" s="604"/>
      <c r="G1116" s="604"/>
      <c r="H1116" s="604"/>
      <c r="I1116" s="604"/>
      <c r="J1116" s="604"/>
    </row>
    <row r="1117" spans="1:10" x14ac:dyDescent="0.25">
      <c r="A1117" s="604"/>
      <c r="B1117" s="604"/>
      <c r="C1117" s="604"/>
      <c r="D1117" s="604"/>
      <c r="E1117" s="604"/>
      <c r="F1117" s="604"/>
      <c r="G1117" s="604"/>
      <c r="H1117" s="604"/>
      <c r="I1117" s="604"/>
      <c r="J1117" s="604"/>
    </row>
    <row r="1118" spans="1:10" x14ac:dyDescent="0.25">
      <c r="A1118" s="604"/>
      <c r="B1118" s="604"/>
      <c r="C1118" s="604"/>
      <c r="D1118" s="604"/>
      <c r="E1118" s="604"/>
      <c r="F1118" s="604"/>
      <c r="G1118" s="604"/>
      <c r="H1118" s="604"/>
      <c r="I1118" s="604"/>
      <c r="J1118" s="604"/>
    </row>
    <row r="1121" spans="1:10" x14ac:dyDescent="0.25">
      <c r="A1121" s="600"/>
      <c r="B1121" s="600"/>
      <c r="C1121" s="600"/>
      <c r="D1121" s="600"/>
      <c r="G1121" s="601" t="s">
        <v>683</v>
      </c>
      <c r="H1121" s="601"/>
      <c r="I1121" s="601"/>
      <c r="J1121" s="601"/>
    </row>
    <row r="1122" spans="1:10" x14ac:dyDescent="0.25">
      <c r="A1122" s="600"/>
      <c r="B1122" s="600"/>
      <c r="C1122" s="600"/>
      <c r="D1122" s="600"/>
      <c r="G1122" s="600"/>
      <c r="H1122" s="600"/>
      <c r="I1122" s="600"/>
      <c r="J1122" s="600"/>
    </row>
    <row r="1123" spans="1:10" x14ac:dyDescent="0.25">
      <c r="A1123" s="607" t="s">
        <v>383</v>
      </c>
      <c r="B1123" s="607"/>
      <c r="C1123" s="607"/>
      <c r="D1123" s="607"/>
      <c r="G1123" s="607" t="s">
        <v>384</v>
      </c>
      <c r="H1123" s="607"/>
      <c r="I1123" s="607"/>
      <c r="J1123" s="607"/>
    </row>
    <row r="1124" spans="1:10" x14ac:dyDescent="0.25">
      <c r="A1124" s="608" t="s">
        <v>48</v>
      </c>
      <c r="B1124" s="608"/>
      <c r="C1124" s="608"/>
      <c r="D1124" s="608"/>
      <c r="G1124" s="615" t="s">
        <v>187</v>
      </c>
      <c r="H1124" s="615"/>
      <c r="I1124" s="615"/>
      <c r="J1124" s="615"/>
    </row>
    <row r="1125" spans="1:10" x14ac:dyDescent="0.25">
      <c r="A1125" s="607"/>
      <c r="B1125" s="607"/>
      <c r="C1125" s="607"/>
      <c r="D1125" s="607"/>
      <c r="G1125" s="615"/>
      <c r="H1125" s="615"/>
      <c r="I1125" s="615"/>
      <c r="J1125" s="615"/>
    </row>
    <row r="1126" spans="1:10" x14ac:dyDescent="0.25">
      <c r="B1126" s="205"/>
    </row>
    <row r="1127" spans="1:10" x14ac:dyDescent="0.25">
      <c r="A1127" s="607"/>
      <c r="B1127" s="607"/>
      <c r="C1127" s="607"/>
      <c r="D1127" s="607"/>
      <c r="G1127" s="607"/>
      <c r="H1127" s="607"/>
      <c r="I1127" s="607"/>
      <c r="J1127" s="607"/>
    </row>
    <row r="1128" spans="1:10" x14ac:dyDescent="0.25">
      <c r="A1128" s="607"/>
      <c r="B1128" s="607"/>
      <c r="C1128" s="607"/>
      <c r="D1128" s="607"/>
      <c r="G1128" s="607"/>
      <c r="H1128" s="607"/>
      <c r="I1128" s="607"/>
      <c r="J1128" s="607"/>
    </row>
    <row r="1129" spans="1:10" ht="16.5" x14ac:dyDescent="0.25">
      <c r="A1129" s="616" t="str">
        <f>C1104</f>
        <v>MUHAMMAD IKHWAN SYUHADA, S.STP, M.Si</v>
      </c>
      <c r="B1129" s="616"/>
      <c r="C1129" s="616"/>
      <c r="D1129" s="616"/>
      <c r="G1129" s="610" t="str">
        <f>C1097</f>
        <v>IWAN KURNIAWAN</v>
      </c>
      <c r="H1129" s="610"/>
      <c r="I1129" s="610"/>
      <c r="J1129" s="610"/>
    </row>
    <row r="1130" spans="1:10" x14ac:dyDescent="0.25">
      <c r="A1130" s="607" t="s">
        <v>400</v>
      </c>
      <c r="B1130" s="607"/>
      <c r="C1130" s="607"/>
      <c r="D1130" s="607"/>
      <c r="G1130" s="607" t="s">
        <v>400</v>
      </c>
      <c r="H1130" s="607"/>
      <c r="I1130" s="607"/>
      <c r="J1130" s="607"/>
    </row>
    <row r="1131" spans="1:10" x14ac:dyDescent="0.25">
      <c r="A1131" s="607" t="s">
        <v>172</v>
      </c>
      <c r="B1131" s="607"/>
      <c r="C1131" s="607"/>
      <c r="D1131" s="607"/>
      <c r="G1131" s="607" t="s">
        <v>225</v>
      </c>
      <c r="H1131" s="607"/>
      <c r="I1131" s="607"/>
      <c r="J1131" s="607"/>
    </row>
    <row r="1142" spans="1:10" ht="23.25" x14ac:dyDescent="0.25">
      <c r="A1142" s="603" t="s">
        <v>415</v>
      </c>
      <c r="B1142" s="603"/>
      <c r="C1142" s="603"/>
      <c r="D1142" s="603"/>
      <c r="E1142" s="603"/>
      <c r="F1142" s="603"/>
      <c r="G1142" s="603"/>
      <c r="H1142" s="603"/>
      <c r="I1142" s="603"/>
      <c r="J1142" s="603"/>
    </row>
    <row r="1145" spans="1:10" x14ac:dyDescent="0.25">
      <c r="A1145" s="604" t="s">
        <v>203</v>
      </c>
      <c r="B1145" s="604"/>
      <c r="C1145" s="604"/>
      <c r="D1145" s="604"/>
      <c r="E1145" s="604"/>
      <c r="F1145" s="604"/>
      <c r="G1145" s="604"/>
      <c r="H1145" s="604"/>
      <c r="I1145" s="604"/>
      <c r="J1145" s="604"/>
    </row>
    <row r="1146" spans="1:10" x14ac:dyDescent="0.25">
      <c r="A1146" s="604"/>
      <c r="B1146" s="604"/>
      <c r="C1146" s="604"/>
      <c r="D1146" s="604"/>
      <c r="E1146" s="604"/>
      <c r="F1146" s="604"/>
      <c r="G1146" s="604"/>
      <c r="H1146" s="604"/>
      <c r="I1146" s="604"/>
      <c r="J1146" s="604"/>
    </row>
    <row r="1148" spans="1:10" x14ac:dyDescent="0.25">
      <c r="A1148" s="205" t="s">
        <v>12</v>
      </c>
      <c r="B1148" s="210" t="s">
        <v>14</v>
      </c>
      <c r="C1148" s="207" t="s">
        <v>772</v>
      </c>
    </row>
    <row r="1149" spans="1:10" x14ac:dyDescent="0.25">
      <c r="A1149" s="205" t="s">
        <v>377</v>
      </c>
      <c r="B1149" s="210" t="s">
        <v>14</v>
      </c>
      <c r="C1149" s="205" t="s">
        <v>405</v>
      </c>
    </row>
    <row r="1150" spans="1:10" x14ac:dyDescent="0.25">
      <c r="A1150" s="205" t="s">
        <v>378</v>
      </c>
      <c r="B1150" s="210" t="s">
        <v>14</v>
      </c>
      <c r="C1150" s="205" t="s">
        <v>396</v>
      </c>
    </row>
    <row r="1151" spans="1:10" x14ac:dyDescent="0.25">
      <c r="A1151" s="205" t="s">
        <v>13</v>
      </c>
      <c r="B1151" s="210" t="s">
        <v>14</v>
      </c>
      <c r="C1151" s="206" t="s">
        <v>189</v>
      </c>
    </row>
    <row r="1153" spans="1:10" x14ac:dyDescent="0.25">
      <c r="A1153" s="205" t="s">
        <v>195</v>
      </c>
    </row>
    <row r="1155" spans="1:10" x14ac:dyDescent="0.25">
      <c r="A1155" s="205" t="s">
        <v>12</v>
      </c>
      <c r="B1155" s="210" t="s">
        <v>14</v>
      </c>
      <c r="C1155" s="207" t="s">
        <v>419</v>
      </c>
    </row>
    <row r="1156" spans="1:10" x14ac:dyDescent="0.25">
      <c r="A1156" s="205" t="s">
        <v>377</v>
      </c>
      <c r="B1156" s="210" t="s">
        <v>14</v>
      </c>
      <c r="C1156" s="205" t="s">
        <v>401</v>
      </c>
    </row>
    <row r="1157" spans="1:10" x14ac:dyDescent="0.25">
      <c r="A1157" s="205" t="s">
        <v>378</v>
      </c>
      <c r="B1157" s="210" t="s">
        <v>14</v>
      </c>
      <c r="C1157" s="205" t="s">
        <v>396</v>
      </c>
    </row>
    <row r="1158" spans="1:10" x14ac:dyDescent="0.25">
      <c r="A1158" s="205" t="s">
        <v>13</v>
      </c>
      <c r="B1158" s="210" t="s">
        <v>14</v>
      </c>
      <c r="C1158" s="205" t="s">
        <v>48</v>
      </c>
    </row>
    <row r="1160" spans="1:10" x14ac:dyDescent="0.25">
      <c r="A1160" s="205" t="s">
        <v>196</v>
      </c>
    </row>
    <row r="1162" spans="1:10" x14ac:dyDescent="0.25">
      <c r="A1162" s="604" t="s">
        <v>197</v>
      </c>
      <c r="B1162" s="604"/>
      <c r="C1162" s="604"/>
      <c r="D1162" s="604"/>
      <c r="E1162" s="604"/>
      <c r="F1162" s="604"/>
      <c r="G1162" s="604"/>
      <c r="H1162" s="604"/>
      <c r="I1162" s="604"/>
      <c r="J1162" s="604"/>
    </row>
    <row r="1163" spans="1:10" x14ac:dyDescent="0.25">
      <c r="A1163" s="604"/>
      <c r="B1163" s="604"/>
      <c r="C1163" s="604"/>
      <c r="D1163" s="604"/>
      <c r="E1163" s="604"/>
      <c r="F1163" s="604"/>
      <c r="G1163" s="604"/>
      <c r="H1163" s="604"/>
      <c r="I1163" s="604"/>
      <c r="J1163" s="604"/>
    </row>
    <row r="1164" spans="1:10" x14ac:dyDescent="0.25">
      <c r="A1164" s="604"/>
      <c r="B1164" s="604"/>
      <c r="C1164" s="604"/>
      <c r="D1164" s="604"/>
      <c r="E1164" s="604"/>
      <c r="F1164" s="604"/>
      <c r="G1164" s="604"/>
      <c r="H1164" s="604"/>
      <c r="I1164" s="604"/>
      <c r="J1164" s="604"/>
    </row>
    <row r="1165" spans="1:10" x14ac:dyDescent="0.25">
      <c r="A1165" s="604"/>
      <c r="B1165" s="604"/>
      <c r="C1165" s="604"/>
      <c r="D1165" s="604"/>
      <c r="E1165" s="604"/>
      <c r="F1165" s="604"/>
      <c r="G1165" s="604"/>
      <c r="H1165" s="604"/>
      <c r="I1165" s="604"/>
      <c r="J1165" s="604"/>
    </row>
    <row r="1167" spans="1:10" x14ac:dyDescent="0.25">
      <c r="A1167" s="604" t="s">
        <v>198</v>
      </c>
      <c r="B1167" s="604"/>
      <c r="C1167" s="604"/>
      <c r="D1167" s="604"/>
      <c r="E1167" s="604"/>
      <c r="F1167" s="604"/>
      <c r="G1167" s="604"/>
      <c r="H1167" s="604"/>
      <c r="I1167" s="604"/>
      <c r="J1167" s="604"/>
    </row>
    <row r="1168" spans="1:10" x14ac:dyDescent="0.25">
      <c r="A1168" s="604"/>
      <c r="B1168" s="604"/>
      <c r="C1168" s="604"/>
      <c r="D1168" s="604"/>
      <c r="E1168" s="604"/>
      <c r="F1168" s="604"/>
      <c r="G1168" s="604"/>
      <c r="H1168" s="604"/>
      <c r="I1168" s="604"/>
      <c r="J1168" s="604"/>
    </row>
    <row r="1169" spans="1:10" x14ac:dyDescent="0.25">
      <c r="A1169" s="604"/>
      <c r="B1169" s="604"/>
      <c r="C1169" s="604"/>
      <c r="D1169" s="604"/>
      <c r="E1169" s="604"/>
      <c r="F1169" s="604"/>
      <c r="G1169" s="604"/>
      <c r="H1169" s="604"/>
      <c r="I1169" s="604"/>
      <c r="J1169" s="604"/>
    </row>
    <row r="1172" spans="1:10" x14ac:dyDescent="0.25">
      <c r="A1172" s="600"/>
      <c r="B1172" s="600"/>
      <c r="C1172" s="600"/>
      <c r="D1172" s="600"/>
      <c r="G1172" s="607" t="s">
        <v>683</v>
      </c>
      <c r="H1172" s="607"/>
      <c r="I1172" s="607"/>
      <c r="J1172" s="607"/>
    </row>
    <row r="1173" spans="1:10" x14ac:dyDescent="0.25">
      <c r="A1173" s="600"/>
      <c r="B1173" s="600"/>
      <c r="C1173" s="600"/>
      <c r="D1173" s="600"/>
      <c r="G1173" s="607"/>
      <c r="H1173" s="607"/>
      <c r="I1173" s="607"/>
      <c r="J1173" s="607"/>
    </row>
    <row r="1174" spans="1:10" x14ac:dyDescent="0.25">
      <c r="A1174" s="607" t="s">
        <v>383</v>
      </c>
      <c r="B1174" s="607"/>
      <c r="C1174" s="607"/>
      <c r="D1174" s="607"/>
      <c r="G1174" s="607" t="s">
        <v>384</v>
      </c>
      <c r="H1174" s="607"/>
      <c r="I1174" s="607"/>
      <c r="J1174" s="607"/>
    </row>
    <row r="1175" spans="1:10" x14ac:dyDescent="0.25">
      <c r="A1175" s="608" t="s">
        <v>48</v>
      </c>
      <c r="B1175" s="608"/>
      <c r="C1175" s="608"/>
      <c r="D1175" s="608"/>
      <c r="G1175" s="606" t="s">
        <v>189</v>
      </c>
      <c r="H1175" s="606"/>
      <c r="I1175" s="606"/>
      <c r="J1175" s="606"/>
    </row>
    <row r="1176" spans="1:10" x14ac:dyDescent="0.25">
      <c r="A1176" s="607"/>
      <c r="B1176" s="607"/>
      <c r="C1176" s="607"/>
      <c r="D1176" s="607"/>
      <c r="G1176" s="606"/>
      <c r="H1176" s="606"/>
      <c r="I1176" s="606"/>
      <c r="J1176" s="606"/>
    </row>
    <row r="1177" spans="1:10" x14ac:dyDescent="0.25">
      <c r="B1177" s="205"/>
      <c r="G1177" s="606"/>
      <c r="H1177" s="606"/>
      <c r="I1177" s="606"/>
      <c r="J1177" s="606"/>
    </row>
    <row r="1178" spans="1:10" x14ac:dyDescent="0.25">
      <c r="A1178" s="607"/>
      <c r="B1178" s="607"/>
      <c r="C1178" s="607"/>
      <c r="D1178" s="607"/>
      <c r="G1178" s="607"/>
      <c r="H1178" s="607"/>
      <c r="I1178" s="607"/>
      <c r="J1178" s="607"/>
    </row>
    <row r="1179" spans="1:10" x14ac:dyDescent="0.25">
      <c r="A1179" s="607"/>
      <c r="B1179" s="607"/>
      <c r="C1179" s="607"/>
      <c r="D1179" s="607"/>
      <c r="G1179" s="607"/>
      <c r="H1179" s="607"/>
      <c r="I1179" s="607"/>
      <c r="J1179" s="607"/>
    </row>
    <row r="1180" spans="1:10" ht="16.5" x14ac:dyDescent="0.25">
      <c r="A1180" s="616" t="str">
        <f>C1155</f>
        <v>MUHAMMAD IKHWAN SYUHADA, S.STP, M.Si</v>
      </c>
      <c r="B1180" s="616"/>
      <c r="C1180" s="616"/>
      <c r="D1180" s="616"/>
      <c r="G1180" s="610" t="str">
        <f>C1148</f>
        <v>ZUSI RIYENNI</v>
      </c>
      <c r="H1180" s="610"/>
      <c r="I1180" s="610"/>
      <c r="J1180" s="610"/>
    </row>
    <row r="1181" spans="1:10" x14ac:dyDescent="0.25">
      <c r="A1181" s="607" t="s">
        <v>400</v>
      </c>
      <c r="B1181" s="607"/>
      <c r="C1181" s="607"/>
      <c r="D1181" s="607"/>
      <c r="G1181" s="609" t="s">
        <v>385</v>
      </c>
      <c r="H1181" s="609"/>
      <c r="I1181" s="609"/>
      <c r="J1181" s="609"/>
    </row>
    <row r="1182" spans="1:10" x14ac:dyDescent="0.25">
      <c r="A1182" s="607" t="s">
        <v>172</v>
      </c>
      <c r="B1182" s="607"/>
      <c r="C1182" s="607"/>
      <c r="D1182" s="607"/>
      <c r="G1182" s="607" t="s">
        <v>226</v>
      </c>
      <c r="H1182" s="607"/>
      <c r="I1182" s="607"/>
      <c r="J1182" s="607"/>
    </row>
  </sheetData>
  <mergeCells count="536">
    <mergeCell ref="A409:D409"/>
    <mergeCell ref="G409:J409"/>
    <mergeCell ref="A403:D403"/>
    <mergeCell ref="G403:J403"/>
    <mergeCell ref="A405:D405"/>
    <mergeCell ref="G405:J405"/>
    <mergeCell ref="A406:D406"/>
    <mergeCell ref="G406:J406"/>
    <mergeCell ref="A407:D407"/>
    <mergeCell ref="G407:J407"/>
    <mergeCell ref="A408:D408"/>
    <mergeCell ref="G408:J408"/>
    <mergeCell ref="A1182:D1182"/>
    <mergeCell ref="G1182:J1182"/>
    <mergeCell ref="A1179:D1179"/>
    <mergeCell ref="G1179:J1179"/>
    <mergeCell ref="A1180:D1180"/>
    <mergeCell ref="G1180:J1180"/>
    <mergeCell ref="A1181:D1181"/>
    <mergeCell ref="G1181:J1181"/>
    <mergeCell ref="A1174:D1174"/>
    <mergeCell ref="G1174:J1174"/>
    <mergeCell ref="A1175:D1175"/>
    <mergeCell ref="G1175:J1177"/>
    <mergeCell ref="A1176:D1176"/>
    <mergeCell ref="A1178:D1178"/>
    <mergeCell ref="G1178:J1178"/>
    <mergeCell ref="A1162:J1165"/>
    <mergeCell ref="A1167:J1169"/>
    <mergeCell ref="A1172:D1172"/>
    <mergeCell ref="G1172:J1172"/>
    <mergeCell ref="A1173:D1173"/>
    <mergeCell ref="G1173:J1173"/>
    <mergeCell ref="A1130:D1130"/>
    <mergeCell ref="G1130:J1130"/>
    <mergeCell ref="A1131:D1131"/>
    <mergeCell ref="G1131:J1131"/>
    <mergeCell ref="A1142:J1142"/>
    <mergeCell ref="A1145:J1146"/>
    <mergeCell ref="A1127:D1127"/>
    <mergeCell ref="G1127:J1127"/>
    <mergeCell ref="A1128:D1128"/>
    <mergeCell ref="G1128:J1128"/>
    <mergeCell ref="A1129:D1129"/>
    <mergeCell ref="G1129:J1129"/>
    <mergeCell ref="A1122:D1122"/>
    <mergeCell ref="G1122:J1122"/>
    <mergeCell ref="A1123:D1123"/>
    <mergeCell ref="G1123:J1123"/>
    <mergeCell ref="A1124:D1124"/>
    <mergeCell ref="G1124:J1125"/>
    <mergeCell ref="A1125:D1125"/>
    <mergeCell ref="A1091:J1091"/>
    <mergeCell ref="A1094:J1095"/>
    <mergeCell ref="A1111:J1114"/>
    <mergeCell ref="A1116:J1118"/>
    <mergeCell ref="A1121:D1121"/>
    <mergeCell ref="G1121:J1121"/>
    <mergeCell ref="A1078:D1078"/>
    <mergeCell ref="G1078:J1078"/>
    <mergeCell ref="A1079:D1079"/>
    <mergeCell ref="G1079:J1079"/>
    <mergeCell ref="A1080:D1080"/>
    <mergeCell ref="G1080:J1080"/>
    <mergeCell ref="A1073:D1073"/>
    <mergeCell ref="G1073:J1074"/>
    <mergeCell ref="A1074:D1074"/>
    <mergeCell ref="A1076:D1076"/>
    <mergeCell ref="G1076:J1076"/>
    <mergeCell ref="A1077:D1077"/>
    <mergeCell ref="G1077:J1077"/>
    <mergeCell ref="A1070:D1070"/>
    <mergeCell ref="G1070:J1070"/>
    <mergeCell ref="A1071:D1071"/>
    <mergeCell ref="G1071:J1071"/>
    <mergeCell ref="A1072:D1072"/>
    <mergeCell ref="G1072:J1072"/>
    <mergeCell ref="A1029:D1029"/>
    <mergeCell ref="G1029:J1029"/>
    <mergeCell ref="A1040:J1040"/>
    <mergeCell ref="A1043:J1044"/>
    <mergeCell ref="A1060:J1063"/>
    <mergeCell ref="A1065:J1067"/>
    <mergeCell ref="A1026:D1026"/>
    <mergeCell ref="G1026:J1026"/>
    <mergeCell ref="A1027:D1027"/>
    <mergeCell ref="G1027:J1027"/>
    <mergeCell ref="A1028:D1028"/>
    <mergeCell ref="G1028:J1028"/>
    <mergeCell ref="A1021:D1021"/>
    <mergeCell ref="G1021:J1021"/>
    <mergeCell ref="A1022:D1022"/>
    <mergeCell ref="G1022:J1023"/>
    <mergeCell ref="A1023:D1023"/>
    <mergeCell ref="A1025:D1025"/>
    <mergeCell ref="G1025:J1025"/>
    <mergeCell ref="A1009:J1012"/>
    <mergeCell ref="A1014:J1016"/>
    <mergeCell ref="A1019:D1019"/>
    <mergeCell ref="G1019:J1019"/>
    <mergeCell ref="A1020:D1020"/>
    <mergeCell ref="G1020:J1020"/>
    <mergeCell ref="A977:D977"/>
    <mergeCell ref="G977:J977"/>
    <mergeCell ref="A978:D978"/>
    <mergeCell ref="G978:J978"/>
    <mergeCell ref="A989:J989"/>
    <mergeCell ref="A992:J993"/>
    <mergeCell ref="A974:D974"/>
    <mergeCell ref="G974:J974"/>
    <mergeCell ref="A975:D975"/>
    <mergeCell ref="G975:J975"/>
    <mergeCell ref="A976:D976"/>
    <mergeCell ref="G976:J976"/>
    <mergeCell ref="A969:D969"/>
    <mergeCell ref="G969:J969"/>
    <mergeCell ref="A970:D970"/>
    <mergeCell ref="G970:J970"/>
    <mergeCell ref="A971:D971"/>
    <mergeCell ref="G971:J973"/>
    <mergeCell ref="A972:D972"/>
    <mergeCell ref="A937:J937"/>
    <mergeCell ref="A940:J941"/>
    <mergeCell ref="C946:J947"/>
    <mergeCell ref="A958:J961"/>
    <mergeCell ref="A963:J965"/>
    <mergeCell ref="A968:D968"/>
    <mergeCell ref="G968:J968"/>
    <mergeCell ref="A923:D923"/>
    <mergeCell ref="G923:J923"/>
    <mergeCell ref="A924:D924"/>
    <mergeCell ref="G924:J924"/>
    <mergeCell ref="A925:D925"/>
    <mergeCell ref="G925:J925"/>
    <mergeCell ref="A918:D918"/>
    <mergeCell ref="G918:J919"/>
    <mergeCell ref="A919:D919"/>
    <mergeCell ref="A921:D921"/>
    <mergeCell ref="G921:J921"/>
    <mergeCell ref="A922:D922"/>
    <mergeCell ref="G922:J922"/>
    <mergeCell ref="A915:D915"/>
    <mergeCell ref="G915:J915"/>
    <mergeCell ref="A916:D916"/>
    <mergeCell ref="G916:J916"/>
    <mergeCell ref="A917:D917"/>
    <mergeCell ref="G917:J917"/>
    <mergeCell ref="A873:D873"/>
    <mergeCell ref="G873:J873"/>
    <mergeCell ref="A885:J885"/>
    <mergeCell ref="A888:J889"/>
    <mergeCell ref="A905:J908"/>
    <mergeCell ref="A910:J912"/>
    <mergeCell ref="A870:D870"/>
    <mergeCell ref="G870:J870"/>
    <mergeCell ref="A871:D871"/>
    <mergeCell ref="G871:J871"/>
    <mergeCell ref="A872:D872"/>
    <mergeCell ref="G872:J872"/>
    <mergeCell ref="A865:D865"/>
    <mergeCell ref="G865:J865"/>
    <mergeCell ref="A866:D866"/>
    <mergeCell ref="G866:J867"/>
    <mergeCell ref="A867:D867"/>
    <mergeCell ref="A869:D869"/>
    <mergeCell ref="G869:J869"/>
    <mergeCell ref="A836:J837"/>
    <mergeCell ref="A853:J856"/>
    <mergeCell ref="A858:J860"/>
    <mergeCell ref="A863:D863"/>
    <mergeCell ref="G863:J863"/>
    <mergeCell ref="A864:D864"/>
    <mergeCell ref="G864:J864"/>
    <mergeCell ref="A819:D819"/>
    <mergeCell ref="A820:D820"/>
    <mergeCell ref="G820:J820"/>
    <mergeCell ref="A821:D821"/>
    <mergeCell ref="G821:J821"/>
    <mergeCell ref="A833:J833"/>
    <mergeCell ref="A814:D814"/>
    <mergeCell ref="G814:J815"/>
    <mergeCell ref="A815:D815"/>
    <mergeCell ref="A817:D817"/>
    <mergeCell ref="G817:J817"/>
    <mergeCell ref="A818:D818"/>
    <mergeCell ref="G818:J818"/>
    <mergeCell ref="A811:D811"/>
    <mergeCell ref="G811:J811"/>
    <mergeCell ref="A812:D812"/>
    <mergeCell ref="G812:J812"/>
    <mergeCell ref="A813:D813"/>
    <mergeCell ref="G813:J813"/>
    <mergeCell ref="A781:J781"/>
    <mergeCell ref="A784:J785"/>
    <mergeCell ref="A801:J804"/>
    <mergeCell ref="A806:J808"/>
    <mergeCell ref="L809:O809"/>
    <mergeCell ref="L810:O810"/>
    <mergeCell ref="A768:D768"/>
    <mergeCell ref="G768:J768"/>
    <mergeCell ref="A769:D769"/>
    <mergeCell ref="G769:J769"/>
    <mergeCell ref="A770:D770"/>
    <mergeCell ref="G770:J770"/>
    <mergeCell ref="A763:D763"/>
    <mergeCell ref="G763:J765"/>
    <mergeCell ref="A764:D764"/>
    <mergeCell ref="A766:D766"/>
    <mergeCell ref="G766:J766"/>
    <mergeCell ref="A767:D767"/>
    <mergeCell ref="G767:J767"/>
    <mergeCell ref="A755:J757"/>
    <mergeCell ref="A760:D760"/>
    <mergeCell ref="G760:J760"/>
    <mergeCell ref="A761:D761"/>
    <mergeCell ref="G761:J761"/>
    <mergeCell ref="A762:D762"/>
    <mergeCell ref="G762:J762"/>
    <mergeCell ref="A717:D717"/>
    <mergeCell ref="G717:J717"/>
    <mergeCell ref="A729:J729"/>
    <mergeCell ref="A732:J733"/>
    <mergeCell ref="C738:J739"/>
    <mergeCell ref="A750:J753"/>
    <mergeCell ref="A714:D714"/>
    <mergeCell ref="G714:J714"/>
    <mergeCell ref="A715:D715"/>
    <mergeCell ref="G715:J715"/>
    <mergeCell ref="A716:D716"/>
    <mergeCell ref="G716:J716"/>
    <mergeCell ref="A709:D709"/>
    <mergeCell ref="G709:J709"/>
    <mergeCell ref="A710:D710"/>
    <mergeCell ref="G710:J711"/>
    <mergeCell ref="A711:D711"/>
    <mergeCell ref="A713:D713"/>
    <mergeCell ref="G713:J713"/>
    <mergeCell ref="C685:F685"/>
    <mergeCell ref="A697:J700"/>
    <mergeCell ref="A702:J704"/>
    <mergeCell ref="A707:D707"/>
    <mergeCell ref="G707:J707"/>
    <mergeCell ref="A708:D708"/>
    <mergeCell ref="G708:J708"/>
    <mergeCell ref="A664:D664"/>
    <mergeCell ref="G664:J664"/>
    <mergeCell ref="A665:D665"/>
    <mergeCell ref="G665:J665"/>
    <mergeCell ref="A677:J677"/>
    <mergeCell ref="A680:J681"/>
    <mergeCell ref="A661:D661"/>
    <mergeCell ref="G661:J661"/>
    <mergeCell ref="A662:D662"/>
    <mergeCell ref="G662:J662"/>
    <mergeCell ref="A663:D663"/>
    <mergeCell ref="G663:J663"/>
    <mergeCell ref="A656:D656"/>
    <mergeCell ref="G656:J656"/>
    <mergeCell ref="A657:D657"/>
    <mergeCell ref="G657:J657"/>
    <mergeCell ref="A658:D658"/>
    <mergeCell ref="G658:J659"/>
    <mergeCell ref="A659:D659"/>
    <mergeCell ref="A625:J625"/>
    <mergeCell ref="A628:J629"/>
    <mergeCell ref="A645:J648"/>
    <mergeCell ref="A650:J652"/>
    <mergeCell ref="A655:D655"/>
    <mergeCell ref="G655:J655"/>
    <mergeCell ref="A611:D611"/>
    <mergeCell ref="A612:D612"/>
    <mergeCell ref="G612:J612"/>
    <mergeCell ref="A613:D613"/>
    <mergeCell ref="A614:D614"/>
    <mergeCell ref="G614:J614"/>
    <mergeCell ref="A606:D606"/>
    <mergeCell ref="G606:J607"/>
    <mergeCell ref="A607:D607"/>
    <mergeCell ref="A609:D609"/>
    <mergeCell ref="G609:J609"/>
    <mergeCell ref="A610:D610"/>
    <mergeCell ref="G610:J610"/>
    <mergeCell ref="L602:O602"/>
    <mergeCell ref="A603:D603"/>
    <mergeCell ref="G603:J603"/>
    <mergeCell ref="A604:D604"/>
    <mergeCell ref="G604:J604"/>
    <mergeCell ref="A605:D605"/>
    <mergeCell ref="G605:J605"/>
    <mergeCell ref="A573:J573"/>
    <mergeCell ref="A576:J577"/>
    <mergeCell ref="C581:F581"/>
    <mergeCell ref="A593:J596"/>
    <mergeCell ref="A598:J600"/>
    <mergeCell ref="L601:O601"/>
    <mergeCell ref="A560:D560"/>
    <mergeCell ref="G560:J560"/>
    <mergeCell ref="A561:D561"/>
    <mergeCell ref="G561:J561"/>
    <mergeCell ref="A562:D562"/>
    <mergeCell ref="G562:J562"/>
    <mergeCell ref="A556:D556"/>
    <mergeCell ref="G556:J556"/>
    <mergeCell ref="A558:D558"/>
    <mergeCell ref="G558:J558"/>
    <mergeCell ref="A559:D559"/>
    <mergeCell ref="G559:J559"/>
    <mergeCell ref="A553:D553"/>
    <mergeCell ref="G553:J553"/>
    <mergeCell ref="A554:D554"/>
    <mergeCell ref="G554:J554"/>
    <mergeCell ref="A555:D555"/>
    <mergeCell ref="G555:J555"/>
    <mergeCell ref="A522:J522"/>
    <mergeCell ref="A525:J526"/>
    <mergeCell ref="A542:J545"/>
    <mergeCell ref="A547:J549"/>
    <mergeCell ref="A552:D552"/>
    <mergeCell ref="G552:J552"/>
    <mergeCell ref="A505:D505"/>
    <mergeCell ref="A507:D507"/>
    <mergeCell ref="A508:D508"/>
    <mergeCell ref="A509:D509"/>
    <mergeCell ref="A510:D510"/>
    <mergeCell ref="A511:D511"/>
    <mergeCell ref="A491:J494"/>
    <mergeCell ref="A496:J498"/>
    <mergeCell ref="A501:D501"/>
    <mergeCell ref="A502:D502"/>
    <mergeCell ref="A503:D503"/>
    <mergeCell ref="A504:D504"/>
    <mergeCell ref="A459:D459"/>
    <mergeCell ref="G459:J459"/>
    <mergeCell ref="A460:D460"/>
    <mergeCell ref="G460:J460"/>
    <mergeCell ref="A471:J471"/>
    <mergeCell ref="A474:J475"/>
    <mergeCell ref="A456:D456"/>
    <mergeCell ref="G456:J456"/>
    <mergeCell ref="A457:D457"/>
    <mergeCell ref="G457:J457"/>
    <mergeCell ref="A458:D458"/>
    <mergeCell ref="G458:J458"/>
    <mergeCell ref="A452:D452"/>
    <mergeCell ref="G452:J452"/>
    <mergeCell ref="A453:D453"/>
    <mergeCell ref="G453:J453"/>
    <mergeCell ref="A454:D454"/>
    <mergeCell ref="G454:J454"/>
    <mergeCell ref="A440:J443"/>
    <mergeCell ref="A445:J447"/>
    <mergeCell ref="A450:D450"/>
    <mergeCell ref="G450:J450"/>
    <mergeCell ref="A451:D451"/>
    <mergeCell ref="G451:J451"/>
    <mergeCell ref="A357:D357"/>
    <mergeCell ref="G357:J357"/>
    <mergeCell ref="A358:D358"/>
    <mergeCell ref="G358:J358"/>
    <mergeCell ref="A420:J420"/>
    <mergeCell ref="A423:J424"/>
    <mergeCell ref="A354:D354"/>
    <mergeCell ref="G354:J354"/>
    <mergeCell ref="A355:D355"/>
    <mergeCell ref="G355:J355"/>
    <mergeCell ref="A356:D356"/>
    <mergeCell ref="G356:J356"/>
    <mergeCell ref="A369:J369"/>
    <mergeCell ref="A372:J373"/>
    <mergeCell ref="A389:J392"/>
    <mergeCell ref="A394:J396"/>
    <mergeCell ref="A399:D399"/>
    <mergeCell ref="G399:J399"/>
    <mergeCell ref="A400:D400"/>
    <mergeCell ref="G400:J400"/>
    <mergeCell ref="A401:D401"/>
    <mergeCell ref="G401:J401"/>
    <mergeCell ref="A402:D402"/>
    <mergeCell ref="G402:J402"/>
    <mergeCell ref="A350:D350"/>
    <mergeCell ref="G350:J350"/>
    <mergeCell ref="A351:D351"/>
    <mergeCell ref="G351:J351"/>
    <mergeCell ref="A352:D352"/>
    <mergeCell ref="G352:J352"/>
    <mergeCell ref="A338:J341"/>
    <mergeCell ref="A343:J345"/>
    <mergeCell ref="A348:D348"/>
    <mergeCell ref="G348:J348"/>
    <mergeCell ref="A349:D349"/>
    <mergeCell ref="G349:J349"/>
    <mergeCell ref="A306:D306"/>
    <mergeCell ref="G306:J306"/>
    <mergeCell ref="A307:D307"/>
    <mergeCell ref="G307:J307"/>
    <mergeCell ref="A318:J318"/>
    <mergeCell ref="A321:J322"/>
    <mergeCell ref="A303:D303"/>
    <mergeCell ref="G303:J303"/>
    <mergeCell ref="A304:D304"/>
    <mergeCell ref="G304:J304"/>
    <mergeCell ref="A305:D305"/>
    <mergeCell ref="G305:J305"/>
    <mergeCell ref="A299:D299"/>
    <mergeCell ref="G299:J299"/>
    <mergeCell ref="A300:D300"/>
    <mergeCell ref="G300:J300"/>
    <mergeCell ref="A301:D301"/>
    <mergeCell ref="G301:J301"/>
    <mergeCell ref="A287:J290"/>
    <mergeCell ref="A292:J294"/>
    <mergeCell ref="A297:D297"/>
    <mergeCell ref="G297:J297"/>
    <mergeCell ref="A298:D298"/>
    <mergeCell ref="G298:J298"/>
    <mergeCell ref="A255:D255"/>
    <mergeCell ref="G255:J255"/>
    <mergeCell ref="A256:D256"/>
    <mergeCell ref="G256:J256"/>
    <mergeCell ref="A267:J267"/>
    <mergeCell ref="A270:J271"/>
    <mergeCell ref="A252:D252"/>
    <mergeCell ref="G252:J252"/>
    <mergeCell ref="A253:D253"/>
    <mergeCell ref="G253:J253"/>
    <mergeCell ref="A254:D254"/>
    <mergeCell ref="G254:J254"/>
    <mergeCell ref="A248:D248"/>
    <mergeCell ref="G248:J248"/>
    <mergeCell ref="A249:D249"/>
    <mergeCell ref="G249:J249"/>
    <mergeCell ref="A250:D250"/>
    <mergeCell ref="G250:J250"/>
    <mergeCell ref="A236:J239"/>
    <mergeCell ref="A241:J243"/>
    <mergeCell ref="A246:D246"/>
    <mergeCell ref="G246:J246"/>
    <mergeCell ref="A247:D247"/>
    <mergeCell ref="G247:J247"/>
    <mergeCell ref="A204:D204"/>
    <mergeCell ref="G204:J204"/>
    <mergeCell ref="A205:D205"/>
    <mergeCell ref="G205:J205"/>
    <mergeCell ref="A216:J216"/>
    <mergeCell ref="A219:J220"/>
    <mergeCell ref="A201:D201"/>
    <mergeCell ref="G201:J201"/>
    <mergeCell ref="A202:D202"/>
    <mergeCell ref="G202:J202"/>
    <mergeCell ref="A203:D203"/>
    <mergeCell ref="G203:J203"/>
    <mergeCell ref="A197:D197"/>
    <mergeCell ref="G197:J197"/>
    <mergeCell ref="A198:D198"/>
    <mergeCell ref="G198:J198"/>
    <mergeCell ref="A199:D199"/>
    <mergeCell ref="G199:J199"/>
    <mergeCell ref="A168:J169"/>
    <mergeCell ref="A185:J188"/>
    <mergeCell ref="A190:J192"/>
    <mergeCell ref="A195:D195"/>
    <mergeCell ref="G195:J195"/>
    <mergeCell ref="A196:D196"/>
    <mergeCell ref="G196:J196"/>
    <mergeCell ref="F152:J152"/>
    <mergeCell ref="A153:D153"/>
    <mergeCell ref="F153:J153"/>
    <mergeCell ref="A154:D154"/>
    <mergeCell ref="G154:J154"/>
    <mergeCell ref="A165:J165"/>
    <mergeCell ref="A149:D149"/>
    <mergeCell ref="G149:J149"/>
    <mergeCell ref="A150:D150"/>
    <mergeCell ref="G150:J150"/>
    <mergeCell ref="A151:D151"/>
    <mergeCell ref="F151:J151"/>
    <mergeCell ref="A144:D144"/>
    <mergeCell ref="G144:J144"/>
    <mergeCell ref="A145:D145"/>
    <mergeCell ref="G145:J145"/>
    <mergeCell ref="F146:J147"/>
    <mergeCell ref="A147:D147"/>
    <mergeCell ref="A113:J113"/>
    <mergeCell ref="A116:J117"/>
    <mergeCell ref="A133:J136"/>
    <mergeCell ref="A138:J140"/>
    <mergeCell ref="A143:D143"/>
    <mergeCell ref="G143:J143"/>
    <mergeCell ref="A99:D99"/>
    <mergeCell ref="G99:J99"/>
    <mergeCell ref="A101:D101"/>
    <mergeCell ref="G101:J101"/>
    <mergeCell ref="A102:D102"/>
    <mergeCell ref="G102:J102"/>
    <mergeCell ref="G94:J95"/>
    <mergeCell ref="A95:D95"/>
    <mergeCell ref="A97:D97"/>
    <mergeCell ref="G97:J97"/>
    <mergeCell ref="A98:D98"/>
    <mergeCell ref="G98:J98"/>
    <mergeCell ref="A91:D91"/>
    <mergeCell ref="G91:J91"/>
    <mergeCell ref="A92:D92"/>
    <mergeCell ref="G92:J92"/>
    <mergeCell ref="A93:D93"/>
    <mergeCell ref="G93:J93"/>
    <mergeCell ref="A51:D51"/>
    <mergeCell ref="G51:J51"/>
    <mergeCell ref="A61:J61"/>
    <mergeCell ref="A64:J65"/>
    <mergeCell ref="A81:J84"/>
    <mergeCell ref="A86:J88"/>
    <mergeCell ref="A48:D48"/>
    <mergeCell ref="G48:J48"/>
    <mergeCell ref="A49:D49"/>
    <mergeCell ref="G49:J49"/>
    <mergeCell ref="A50:D50"/>
    <mergeCell ref="G50:J50"/>
    <mergeCell ref="A44:D44"/>
    <mergeCell ref="G44:J44"/>
    <mergeCell ref="A46:D46"/>
    <mergeCell ref="G46:J46"/>
    <mergeCell ref="A47:D47"/>
    <mergeCell ref="G47:J47"/>
    <mergeCell ref="A41:D41"/>
    <mergeCell ref="G41:J41"/>
    <mergeCell ref="A42:D42"/>
    <mergeCell ref="G42:J42"/>
    <mergeCell ref="A43:D43"/>
    <mergeCell ref="G43:J43"/>
    <mergeCell ref="A10:J10"/>
    <mergeCell ref="A13:J14"/>
    <mergeCell ref="A30:J33"/>
    <mergeCell ref="A35:J37"/>
    <mergeCell ref="A40:D40"/>
    <mergeCell ref="G40:J40"/>
  </mergeCells>
  <pageMargins left="0.77" right="0.511811023622047" top="0.59055118110236204" bottom="0.49803149600000002" header="0.31496062992126" footer="0.31496062992126"/>
  <pageSetup paperSize="9" scale="95" orientation="portrait" horizontalDpi="0" verticalDpi="0"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H467"/>
  <sheetViews>
    <sheetView view="pageBreakPreview" topLeftCell="A105" zoomScaleNormal="100" zoomScaleSheetLayoutView="100" workbookViewId="0">
      <selection activeCell="J110" sqref="J110"/>
    </sheetView>
  </sheetViews>
  <sheetFormatPr defaultRowHeight="15.75" x14ac:dyDescent="0.25"/>
  <cols>
    <col min="1" max="1" width="5.7109375" style="216" customWidth="1"/>
    <col min="2" max="2" width="27" style="27" customWidth="1"/>
    <col min="3" max="3" width="32.5703125" style="27" customWidth="1"/>
    <col min="4" max="4" width="11.85546875" style="216" customWidth="1"/>
    <col min="5" max="5" width="27.42578125" style="27" customWidth="1"/>
    <col min="6" max="6" width="12.28515625" style="27" bestFit="1" customWidth="1"/>
    <col min="7" max="16384" width="9.140625" style="27"/>
  </cols>
  <sheetData>
    <row r="4" spans="1:6" ht="25.5" x14ac:dyDescent="0.25">
      <c r="A4" s="27"/>
      <c r="B4" s="617" t="s">
        <v>415</v>
      </c>
      <c r="C4" s="617"/>
      <c r="D4" s="617"/>
      <c r="E4" s="617"/>
      <c r="F4" s="617"/>
    </row>
    <row r="5" spans="1:6" ht="25.5" x14ac:dyDescent="0.25">
      <c r="A5" s="27"/>
      <c r="B5" s="617" t="s">
        <v>99</v>
      </c>
      <c r="C5" s="617"/>
      <c r="D5" s="617"/>
      <c r="E5" s="617"/>
      <c r="F5" s="617"/>
    </row>
    <row r="9" spans="1:6" ht="47.25" x14ac:dyDescent="0.25">
      <c r="A9" s="28" t="s">
        <v>15</v>
      </c>
      <c r="B9" s="28" t="s">
        <v>16</v>
      </c>
      <c r="C9" s="28" t="s">
        <v>17</v>
      </c>
      <c r="D9" s="28" t="s">
        <v>6</v>
      </c>
      <c r="E9" s="28" t="s">
        <v>209</v>
      </c>
      <c r="F9" s="28" t="s">
        <v>210</v>
      </c>
    </row>
    <row r="10" spans="1:6" x14ac:dyDescent="0.25">
      <c r="A10" s="35">
        <v>1</v>
      </c>
      <c r="B10" s="35">
        <v>2</v>
      </c>
      <c r="C10" s="35">
        <v>3</v>
      </c>
      <c r="D10" s="35">
        <v>4</v>
      </c>
      <c r="E10" s="35">
        <v>5</v>
      </c>
      <c r="F10" s="35">
        <v>6</v>
      </c>
    </row>
    <row r="11" spans="1:6" ht="47.25" x14ac:dyDescent="0.25">
      <c r="A11" s="618">
        <v>1</v>
      </c>
      <c r="B11" s="621" t="s">
        <v>348</v>
      </c>
      <c r="C11" s="30" t="s">
        <v>424</v>
      </c>
      <c r="D11" s="34" t="s">
        <v>425</v>
      </c>
      <c r="E11" s="32" t="s">
        <v>37</v>
      </c>
      <c r="F11" s="53">
        <v>104550000</v>
      </c>
    </row>
    <row r="12" spans="1:6" ht="31.5" x14ac:dyDescent="0.25">
      <c r="A12" s="619"/>
      <c r="B12" s="622"/>
      <c r="C12" s="30" t="s">
        <v>253</v>
      </c>
      <c r="D12" s="34" t="s">
        <v>42</v>
      </c>
      <c r="E12" s="32" t="s">
        <v>39</v>
      </c>
      <c r="F12" s="53">
        <v>57106600</v>
      </c>
    </row>
    <row r="13" spans="1:6" ht="49.5" x14ac:dyDescent="0.25">
      <c r="A13" s="620"/>
      <c r="B13" s="623"/>
      <c r="C13" s="30" t="s">
        <v>429</v>
      </c>
      <c r="D13" s="56" t="s">
        <v>235</v>
      </c>
      <c r="E13" s="32" t="s">
        <v>40</v>
      </c>
      <c r="F13" s="53">
        <v>45886800</v>
      </c>
    </row>
    <row r="14" spans="1:6" ht="47.25" x14ac:dyDescent="0.25">
      <c r="A14" s="29">
        <v>2</v>
      </c>
      <c r="B14" s="123" t="s">
        <v>372</v>
      </c>
      <c r="C14" s="30" t="s">
        <v>426</v>
      </c>
      <c r="D14" s="34" t="s">
        <v>19</v>
      </c>
      <c r="E14" s="30" t="s">
        <v>32</v>
      </c>
      <c r="F14" s="53">
        <v>17000000</v>
      </c>
    </row>
    <row r="15" spans="1:6" ht="47.25" x14ac:dyDescent="0.25">
      <c r="A15" s="29">
        <v>3</v>
      </c>
      <c r="B15" s="30" t="s">
        <v>349</v>
      </c>
      <c r="C15" s="30" t="s">
        <v>427</v>
      </c>
      <c r="D15" s="34" t="s">
        <v>428</v>
      </c>
      <c r="E15" s="32" t="s">
        <v>38</v>
      </c>
      <c r="F15" s="53">
        <v>284932000</v>
      </c>
    </row>
    <row r="16" spans="1:6" ht="31.5" x14ac:dyDescent="0.25">
      <c r="A16" s="29">
        <v>4</v>
      </c>
      <c r="B16" s="30" t="s">
        <v>351</v>
      </c>
      <c r="C16" s="30" t="s">
        <v>430</v>
      </c>
      <c r="D16" s="34" t="s">
        <v>431</v>
      </c>
      <c r="E16" s="32" t="s">
        <v>41</v>
      </c>
      <c r="F16" s="53">
        <v>117680000</v>
      </c>
    </row>
    <row r="17" spans="1:6" ht="47.25" x14ac:dyDescent="0.25">
      <c r="A17" s="29">
        <v>5</v>
      </c>
      <c r="B17" s="30" t="s">
        <v>355</v>
      </c>
      <c r="C17" s="30" t="s">
        <v>432</v>
      </c>
      <c r="D17" s="34" t="s">
        <v>19</v>
      </c>
      <c r="E17" s="32" t="s">
        <v>353</v>
      </c>
      <c r="F17" s="53">
        <v>118000000</v>
      </c>
    </row>
    <row r="18" spans="1:6" ht="47.25" x14ac:dyDescent="0.25">
      <c r="A18" s="29">
        <v>6</v>
      </c>
      <c r="B18" s="30" t="s">
        <v>433</v>
      </c>
      <c r="C18" s="30" t="s">
        <v>434</v>
      </c>
      <c r="D18" s="51">
        <v>1</v>
      </c>
      <c r="E18" s="124" t="s">
        <v>423</v>
      </c>
      <c r="F18" s="53">
        <v>52950000</v>
      </c>
    </row>
    <row r="19" spans="1:6" ht="47.25" x14ac:dyDescent="0.25">
      <c r="A19" s="29">
        <v>7</v>
      </c>
      <c r="B19" s="30" t="s">
        <v>373</v>
      </c>
      <c r="C19" s="30" t="s">
        <v>155</v>
      </c>
      <c r="D19" s="34" t="s">
        <v>227</v>
      </c>
      <c r="E19" s="32" t="s">
        <v>422</v>
      </c>
      <c r="F19" s="53">
        <v>24850000</v>
      </c>
    </row>
    <row r="23" spans="1:6" x14ac:dyDescent="0.25">
      <c r="A23" s="624" t="s">
        <v>383</v>
      </c>
      <c r="B23" s="624"/>
      <c r="C23" s="217"/>
      <c r="E23" s="624" t="s">
        <v>384</v>
      </c>
      <c r="F23" s="624"/>
    </row>
    <row r="24" spans="1:6" x14ac:dyDescent="0.25">
      <c r="A24" s="626" t="s">
        <v>183</v>
      </c>
      <c r="B24" s="626"/>
      <c r="C24" s="217"/>
      <c r="E24" s="627" t="s">
        <v>176</v>
      </c>
      <c r="F24" s="627"/>
    </row>
    <row r="25" spans="1:6" x14ac:dyDescent="0.25">
      <c r="A25" s="217"/>
      <c r="B25" s="217"/>
      <c r="C25" s="217"/>
      <c r="E25" s="627"/>
      <c r="F25" s="627"/>
    </row>
    <row r="26" spans="1:6" x14ac:dyDescent="0.25">
      <c r="A26" s="217"/>
      <c r="B26" s="217"/>
      <c r="C26" s="217"/>
      <c r="E26" s="217"/>
      <c r="F26" s="217"/>
    </row>
    <row r="27" spans="1:6" x14ac:dyDescent="0.25">
      <c r="A27" s="217"/>
      <c r="B27" s="217"/>
      <c r="C27" s="217"/>
      <c r="E27" s="217"/>
      <c r="F27" s="217"/>
    </row>
    <row r="28" spans="1:6" x14ac:dyDescent="0.25">
      <c r="A28" s="217"/>
      <c r="B28" s="217"/>
      <c r="C28" s="217"/>
      <c r="E28" s="217"/>
      <c r="F28" s="217"/>
    </row>
    <row r="29" spans="1:6" x14ac:dyDescent="0.25">
      <c r="A29" s="628" t="s">
        <v>677</v>
      </c>
      <c r="B29" s="628"/>
      <c r="C29" s="217"/>
      <c r="E29" s="628" t="s">
        <v>35</v>
      </c>
      <c r="F29" s="628"/>
    </row>
    <row r="30" spans="1:6" x14ac:dyDescent="0.25">
      <c r="A30" s="626" t="s">
        <v>382</v>
      </c>
      <c r="B30" s="626"/>
      <c r="C30" s="217"/>
      <c r="E30" s="217" t="s">
        <v>382</v>
      </c>
      <c r="F30" s="218"/>
    </row>
    <row r="31" spans="1:6" x14ac:dyDescent="0.25">
      <c r="A31" s="626" t="s">
        <v>119</v>
      </c>
      <c r="B31" s="626"/>
      <c r="C31" s="217"/>
      <c r="E31" s="626" t="s">
        <v>36</v>
      </c>
      <c r="F31" s="626"/>
    </row>
    <row r="32" spans="1:6" x14ac:dyDescent="0.25">
      <c r="B32" s="216"/>
      <c r="E32" s="216"/>
    </row>
    <row r="33" spans="1:6" x14ac:dyDescent="0.25">
      <c r="B33" s="216"/>
      <c r="E33" s="216"/>
    </row>
    <row r="34" spans="1:6" x14ac:dyDescent="0.25">
      <c r="B34" s="216"/>
      <c r="E34" s="216"/>
    </row>
    <row r="35" spans="1:6" x14ac:dyDescent="0.25">
      <c r="B35" s="216"/>
      <c r="E35" s="216"/>
    </row>
    <row r="36" spans="1:6" x14ac:dyDescent="0.25">
      <c r="A36" s="412"/>
      <c r="B36" s="412"/>
      <c r="D36" s="412"/>
      <c r="E36" s="412"/>
    </row>
    <row r="37" spans="1:6" x14ac:dyDescent="0.25">
      <c r="A37" s="412"/>
      <c r="B37" s="412"/>
      <c r="D37" s="412"/>
      <c r="E37" s="412"/>
    </row>
    <row r="38" spans="1:6" x14ac:dyDescent="0.25">
      <c r="A38" s="412"/>
      <c r="B38" s="412"/>
      <c r="D38" s="412"/>
      <c r="E38" s="412"/>
    </row>
    <row r="39" spans="1:6" x14ac:dyDescent="0.25">
      <c r="B39" s="216"/>
      <c r="E39" s="216"/>
    </row>
    <row r="40" spans="1:6" x14ac:dyDescent="0.25">
      <c r="B40" s="216"/>
      <c r="E40" s="216"/>
    </row>
    <row r="44" spans="1:6" ht="25.5" x14ac:dyDescent="0.25">
      <c r="A44" s="27"/>
      <c r="B44" s="617" t="s">
        <v>415</v>
      </c>
      <c r="C44" s="617"/>
      <c r="D44" s="617"/>
      <c r="E44" s="617"/>
      <c r="F44" s="617"/>
    </row>
    <row r="45" spans="1:6" ht="25.5" x14ac:dyDescent="0.25">
      <c r="A45" s="27"/>
      <c r="B45" s="617" t="s">
        <v>99</v>
      </c>
      <c r="C45" s="617"/>
      <c r="D45" s="617"/>
      <c r="E45" s="617"/>
      <c r="F45" s="617"/>
    </row>
    <row r="49" spans="1:6" ht="47.25" x14ac:dyDescent="0.25">
      <c r="A49" s="28" t="s">
        <v>15</v>
      </c>
      <c r="B49" s="28" t="s">
        <v>16</v>
      </c>
      <c r="C49" s="28" t="s">
        <v>17</v>
      </c>
      <c r="D49" s="28" t="s">
        <v>6</v>
      </c>
      <c r="E49" s="28" t="s">
        <v>209</v>
      </c>
      <c r="F49" s="28" t="s">
        <v>210</v>
      </c>
    </row>
    <row r="50" spans="1:6" x14ac:dyDescent="0.25">
      <c r="A50" s="35">
        <v>1</v>
      </c>
      <c r="B50" s="35">
        <v>2</v>
      </c>
      <c r="C50" s="35">
        <v>3</v>
      </c>
      <c r="D50" s="35">
        <v>4</v>
      </c>
      <c r="E50" s="35">
        <v>5</v>
      </c>
      <c r="F50" s="35">
        <v>6</v>
      </c>
    </row>
    <row r="51" spans="1:6" ht="31.5" x14ac:dyDescent="0.25">
      <c r="A51" s="29">
        <v>1</v>
      </c>
      <c r="B51" s="30" t="s">
        <v>347</v>
      </c>
      <c r="C51" s="30" t="s">
        <v>346</v>
      </c>
      <c r="D51" s="31">
        <v>1</v>
      </c>
      <c r="E51" s="29" t="s">
        <v>51</v>
      </c>
      <c r="F51" s="53">
        <v>0</v>
      </c>
    </row>
    <row r="54" spans="1:6" x14ac:dyDescent="0.25">
      <c r="D54" s="625"/>
      <c r="E54" s="625"/>
    </row>
    <row r="55" spans="1:6" x14ac:dyDescent="0.25">
      <c r="A55" s="624" t="s">
        <v>383</v>
      </c>
      <c r="B55" s="624"/>
      <c r="C55" s="217"/>
      <c r="E55" s="624" t="s">
        <v>384</v>
      </c>
      <c r="F55" s="624"/>
    </row>
    <row r="56" spans="1:6" x14ac:dyDescent="0.25">
      <c r="A56" s="626" t="s">
        <v>183</v>
      </c>
      <c r="B56" s="626"/>
      <c r="C56" s="217"/>
      <c r="E56" s="627" t="s">
        <v>137</v>
      </c>
      <c r="F56" s="627"/>
    </row>
    <row r="57" spans="1:6" x14ac:dyDescent="0.25">
      <c r="A57" s="217"/>
      <c r="B57" s="217"/>
      <c r="C57" s="217"/>
      <c r="E57" s="627"/>
      <c r="F57" s="627"/>
    </row>
    <row r="58" spans="1:6" x14ac:dyDescent="0.25">
      <c r="A58" s="217"/>
      <c r="B58" s="217"/>
      <c r="C58" s="217"/>
      <c r="E58" s="217"/>
      <c r="F58" s="217"/>
    </row>
    <row r="59" spans="1:6" x14ac:dyDescent="0.25">
      <c r="A59" s="217"/>
      <c r="B59" s="217"/>
      <c r="C59" s="217"/>
      <c r="E59" s="217"/>
      <c r="F59" s="217"/>
    </row>
    <row r="60" spans="1:6" x14ac:dyDescent="0.25">
      <c r="A60" s="217"/>
      <c r="B60" s="217"/>
      <c r="C60" s="217"/>
      <c r="E60" s="217"/>
      <c r="F60" s="217"/>
    </row>
    <row r="61" spans="1:6" x14ac:dyDescent="0.25">
      <c r="A61" s="628" t="s">
        <v>677</v>
      </c>
      <c r="B61" s="628"/>
      <c r="C61" s="217"/>
      <c r="E61" s="628" t="s">
        <v>44</v>
      </c>
      <c r="F61" s="628"/>
    </row>
    <row r="62" spans="1:6" x14ac:dyDescent="0.25">
      <c r="A62" s="626" t="s">
        <v>382</v>
      </c>
      <c r="B62" s="626"/>
      <c r="C62" s="217"/>
      <c r="E62" s="217" t="s">
        <v>382</v>
      </c>
      <c r="F62" s="218"/>
    </row>
    <row r="63" spans="1:6" x14ac:dyDescent="0.25">
      <c r="A63" s="626" t="s">
        <v>119</v>
      </c>
      <c r="B63" s="626"/>
      <c r="C63" s="217"/>
      <c r="E63" s="626" t="s">
        <v>45</v>
      </c>
      <c r="F63" s="626"/>
    </row>
    <row r="91" spans="1:4" x14ac:dyDescent="0.25">
      <c r="A91" s="403"/>
      <c r="D91" s="403"/>
    </row>
    <row r="95" spans="1:4" x14ac:dyDescent="0.25">
      <c r="A95" s="403"/>
      <c r="D95" s="403"/>
    </row>
    <row r="99" spans="1:6" ht="25.5" x14ac:dyDescent="0.25">
      <c r="A99" s="27"/>
      <c r="B99" s="617" t="s">
        <v>415</v>
      </c>
      <c r="C99" s="617"/>
      <c r="D99" s="617"/>
      <c r="E99" s="617"/>
      <c r="F99" s="617"/>
    </row>
    <row r="100" spans="1:6" ht="25.5" x14ac:dyDescent="0.25">
      <c r="A100" s="27"/>
      <c r="B100" s="617" t="s">
        <v>99</v>
      </c>
      <c r="C100" s="617"/>
      <c r="D100" s="617"/>
      <c r="E100" s="617"/>
      <c r="F100" s="617"/>
    </row>
    <row r="104" spans="1:6" ht="47.25" x14ac:dyDescent="0.25">
      <c r="A104" s="28" t="s">
        <v>15</v>
      </c>
      <c r="B104" s="28" t="s">
        <v>16</v>
      </c>
      <c r="C104" s="28" t="s">
        <v>17</v>
      </c>
      <c r="D104" s="28" t="s">
        <v>6</v>
      </c>
      <c r="E104" s="28" t="s">
        <v>209</v>
      </c>
      <c r="F104" s="28" t="s">
        <v>210</v>
      </c>
    </row>
    <row r="105" spans="1:6" x14ac:dyDescent="0.25">
      <c r="A105" s="35">
        <v>1</v>
      </c>
      <c r="B105" s="35">
        <v>2</v>
      </c>
      <c r="C105" s="35">
        <v>3</v>
      </c>
      <c r="D105" s="35">
        <v>4</v>
      </c>
      <c r="E105" s="35">
        <v>5</v>
      </c>
      <c r="F105" s="35">
        <v>6</v>
      </c>
    </row>
    <row r="106" spans="1:6" ht="47.25" x14ac:dyDescent="0.25">
      <c r="A106" s="29">
        <v>1</v>
      </c>
      <c r="B106" s="32" t="s">
        <v>350</v>
      </c>
      <c r="C106" s="32" t="s">
        <v>435</v>
      </c>
      <c r="D106" s="29" t="s">
        <v>236</v>
      </c>
      <c r="E106" s="123" t="s">
        <v>352</v>
      </c>
      <c r="F106" s="53">
        <v>10270125</v>
      </c>
    </row>
    <row r="107" spans="1:6" ht="31.5" x14ac:dyDescent="0.25">
      <c r="A107" s="29">
        <v>2</v>
      </c>
      <c r="B107" s="32" t="s">
        <v>464</v>
      </c>
      <c r="C107" s="32" t="s">
        <v>463</v>
      </c>
      <c r="D107" s="31">
        <v>1</v>
      </c>
      <c r="E107" s="123" t="s">
        <v>420</v>
      </c>
      <c r="F107" s="53">
        <v>21725000</v>
      </c>
    </row>
    <row r="108" spans="1:6" ht="47.25" x14ac:dyDescent="0.25">
      <c r="A108" s="29">
        <v>3</v>
      </c>
      <c r="B108" s="30" t="s">
        <v>436</v>
      </c>
      <c r="C108" s="30" t="s">
        <v>291</v>
      </c>
      <c r="D108" s="34" t="s">
        <v>437</v>
      </c>
      <c r="E108" s="124" t="s">
        <v>354</v>
      </c>
      <c r="F108" s="53">
        <v>53200000</v>
      </c>
    </row>
    <row r="109" spans="1:6" ht="47.25" x14ac:dyDescent="0.25">
      <c r="A109" s="29">
        <v>4</v>
      </c>
      <c r="B109" s="124" t="s">
        <v>365</v>
      </c>
      <c r="C109" s="30" t="s">
        <v>319</v>
      </c>
      <c r="D109" s="29" t="s">
        <v>320</v>
      </c>
      <c r="E109" s="30" t="s">
        <v>178</v>
      </c>
      <c r="F109" s="53">
        <v>8985400</v>
      </c>
    </row>
    <row r="110" spans="1:6" ht="47.25" x14ac:dyDescent="0.25">
      <c r="A110" s="29">
        <v>5</v>
      </c>
      <c r="B110" s="32" t="s">
        <v>467</v>
      </c>
      <c r="C110" s="32" t="s">
        <v>466</v>
      </c>
      <c r="D110" s="31">
        <v>1</v>
      </c>
      <c r="E110" s="123" t="s">
        <v>421</v>
      </c>
      <c r="F110" s="53">
        <v>18821100</v>
      </c>
    </row>
    <row r="112" spans="1:6" x14ac:dyDescent="0.25">
      <c r="D112" s="625"/>
      <c r="E112" s="625"/>
    </row>
    <row r="113" spans="1:6" x14ac:dyDescent="0.25">
      <c r="E113" s="216"/>
    </row>
    <row r="114" spans="1:6" x14ac:dyDescent="0.25">
      <c r="A114" s="624" t="s">
        <v>383</v>
      </c>
      <c r="B114" s="624"/>
      <c r="C114" s="217"/>
      <c r="E114" s="624" t="s">
        <v>384</v>
      </c>
      <c r="F114" s="624"/>
    </row>
    <row r="115" spans="1:6" x14ac:dyDescent="0.25">
      <c r="A115" s="559" t="s">
        <v>24</v>
      </c>
      <c r="B115" s="559"/>
      <c r="E115" s="559" t="s">
        <v>755</v>
      </c>
      <c r="F115" s="559"/>
    </row>
    <row r="116" spans="1:6" x14ac:dyDescent="0.25">
      <c r="B116" s="216"/>
      <c r="C116" s="216"/>
      <c r="E116" s="214"/>
      <c r="F116" s="214"/>
    </row>
    <row r="117" spans="1:6" x14ac:dyDescent="0.25">
      <c r="B117" s="216"/>
      <c r="C117" s="216"/>
      <c r="E117" s="214"/>
      <c r="F117" s="214"/>
    </row>
    <row r="118" spans="1:6" x14ac:dyDescent="0.25">
      <c r="B118" s="216"/>
      <c r="E118" s="214"/>
      <c r="F118" s="214"/>
    </row>
    <row r="119" spans="1:6" x14ac:dyDescent="0.25">
      <c r="B119" s="216"/>
      <c r="E119" s="214"/>
      <c r="F119" s="214"/>
    </row>
    <row r="120" spans="1:6" x14ac:dyDescent="0.25">
      <c r="A120" s="558" t="s">
        <v>133</v>
      </c>
      <c r="B120" s="558"/>
      <c r="E120" s="628" t="s">
        <v>756</v>
      </c>
      <c r="F120" s="628"/>
    </row>
    <row r="121" spans="1:6" x14ac:dyDescent="0.25">
      <c r="A121" s="559" t="s">
        <v>386</v>
      </c>
      <c r="B121" s="559"/>
      <c r="E121" s="626" t="s">
        <v>385</v>
      </c>
      <c r="F121" s="626"/>
    </row>
    <row r="122" spans="1:6" x14ac:dyDescent="0.25">
      <c r="A122" s="559" t="s">
        <v>117</v>
      </c>
      <c r="B122" s="559"/>
      <c r="E122" s="626" t="s">
        <v>758</v>
      </c>
      <c r="F122" s="626"/>
    </row>
    <row r="123" spans="1:6" x14ac:dyDescent="0.25">
      <c r="B123" s="216"/>
      <c r="E123" s="216"/>
    </row>
    <row r="124" spans="1:6" x14ac:dyDescent="0.25">
      <c r="B124" s="216"/>
      <c r="E124" s="216"/>
    </row>
    <row r="125" spans="1:6" x14ac:dyDescent="0.25">
      <c r="B125" s="216"/>
      <c r="E125" s="216"/>
    </row>
    <row r="126" spans="1:6" x14ac:dyDescent="0.25">
      <c r="B126" s="216"/>
      <c r="E126" s="216"/>
    </row>
    <row r="127" spans="1:6" x14ac:dyDescent="0.25">
      <c r="B127" s="216"/>
      <c r="E127" s="216"/>
    </row>
    <row r="128" spans="1:6" x14ac:dyDescent="0.25">
      <c r="B128" s="216"/>
      <c r="E128" s="216"/>
    </row>
    <row r="135" spans="1:4" x14ac:dyDescent="0.25">
      <c r="A135" s="412"/>
      <c r="D135" s="412"/>
    </row>
    <row r="136" spans="1:4" x14ac:dyDescent="0.25">
      <c r="A136" s="412"/>
      <c r="D136" s="412"/>
    </row>
    <row r="137" spans="1:4" x14ac:dyDescent="0.25">
      <c r="A137" s="412"/>
      <c r="D137" s="412"/>
    </row>
    <row r="141" spans="1:4" x14ac:dyDescent="0.25">
      <c r="A141" s="412"/>
      <c r="D141" s="412"/>
    </row>
    <row r="142" spans="1:4" x14ac:dyDescent="0.25">
      <c r="A142" s="412"/>
      <c r="D142" s="412"/>
    </row>
    <row r="146" spans="1:6" ht="25.5" x14ac:dyDescent="0.25">
      <c r="A146" s="27"/>
      <c r="B146" s="617" t="s">
        <v>415</v>
      </c>
      <c r="C146" s="617"/>
      <c r="D146" s="617"/>
      <c r="E146" s="617"/>
      <c r="F146" s="617"/>
    </row>
    <row r="147" spans="1:6" ht="25.5" x14ac:dyDescent="0.25">
      <c r="A147" s="27"/>
      <c r="B147" s="617" t="s">
        <v>99</v>
      </c>
      <c r="C147" s="617"/>
      <c r="D147" s="617"/>
      <c r="E147" s="617"/>
      <c r="F147" s="617"/>
    </row>
    <row r="151" spans="1:6" ht="47.25" x14ac:dyDescent="0.25">
      <c r="A151" s="28" t="s">
        <v>15</v>
      </c>
      <c r="B151" s="28" t="s">
        <v>16</v>
      </c>
      <c r="C151" s="28" t="s">
        <v>17</v>
      </c>
      <c r="D151" s="28" t="s">
        <v>6</v>
      </c>
      <c r="E151" s="28" t="s">
        <v>209</v>
      </c>
      <c r="F151" s="28" t="s">
        <v>210</v>
      </c>
    </row>
    <row r="152" spans="1:6" x14ac:dyDescent="0.25">
      <c r="A152" s="35">
        <v>1</v>
      </c>
      <c r="B152" s="35">
        <v>2</v>
      </c>
      <c r="C152" s="35">
        <v>3</v>
      </c>
      <c r="D152" s="35">
        <v>4</v>
      </c>
      <c r="E152" s="35">
        <v>5</v>
      </c>
      <c r="F152" s="35">
        <v>6</v>
      </c>
    </row>
    <row r="153" spans="1:6" ht="31.5" x14ac:dyDescent="0.25">
      <c r="A153" s="29">
        <v>1</v>
      </c>
      <c r="B153" s="30" t="s">
        <v>360</v>
      </c>
      <c r="C153" s="30" t="s">
        <v>442</v>
      </c>
      <c r="D153" s="51">
        <v>1</v>
      </c>
      <c r="E153" s="30" t="s">
        <v>206</v>
      </c>
      <c r="F153" s="53">
        <v>228600000</v>
      </c>
    </row>
    <row r="154" spans="1:6" ht="47.25" x14ac:dyDescent="0.25">
      <c r="A154" s="29">
        <v>2</v>
      </c>
      <c r="B154" s="30" t="s">
        <v>357</v>
      </c>
      <c r="C154" s="30" t="s">
        <v>441</v>
      </c>
      <c r="D154" s="29" t="s">
        <v>194</v>
      </c>
      <c r="E154" s="32" t="s">
        <v>27</v>
      </c>
      <c r="F154" s="53">
        <v>38400000</v>
      </c>
    </row>
    <row r="155" spans="1:6" ht="47.25" x14ac:dyDescent="0.25">
      <c r="A155" s="29">
        <v>3</v>
      </c>
      <c r="B155" s="30" t="s">
        <v>440</v>
      </c>
      <c r="C155" s="30" t="s">
        <v>23</v>
      </c>
      <c r="D155" s="29" t="s">
        <v>116</v>
      </c>
      <c r="E155" s="30" t="s">
        <v>180</v>
      </c>
      <c r="F155" s="53">
        <v>50200000</v>
      </c>
    </row>
    <row r="156" spans="1:6" ht="47.25" x14ac:dyDescent="0.25">
      <c r="A156" s="29">
        <v>4</v>
      </c>
      <c r="B156" s="124" t="s">
        <v>374</v>
      </c>
      <c r="C156" s="32" t="s">
        <v>439</v>
      </c>
      <c r="D156" s="34" t="s">
        <v>438</v>
      </c>
      <c r="E156" s="30" t="s">
        <v>179</v>
      </c>
      <c r="F156" s="53">
        <v>158799600</v>
      </c>
    </row>
    <row r="158" spans="1:6" x14ac:dyDescent="0.25">
      <c r="D158" s="625"/>
      <c r="E158" s="625"/>
    </row>
    <row r="159" spans="1:6" x14ac:dyDescent="0.25">
      <c r="E159" s="216"/>
    </row>
    <row r="160" spans="1:6" x14ac:dyDescent="0.25">
      <c r="A160" s="624" t="s">
        <v>383</v>
      </c>
      <c r="B160" s="624"/>
      <c r="C160" s="217"/>
      <c r="E160" s="624" t="s">
        <v>384</v>
      </c>
      <c r="F160" s="624"/>
    </row>
    <row r="161" spans="1:6" x14ac:dyDescent="0.25">
      <c r="A161" s="559" t="s">
        <v>24</v>
      </c>
      <c r="B161" s="559"/>
      <c r="E161" s="559" t="s">
        <v>181</v>
      </c>
      <c r="F161" s="559"/>
    </row>
    <row r="162" spans="1:6" x14ac:dyDescent="0.25">
      <c r="B162" s="216"/>
      <c r="C162" s="216"/>
    </row>
    <row r="163" spans="1:6" x14ac:dyDescent="0.25">
      <c r="B163" s="216"/>
      <c r="C163" s="216"/>
      <c r="E163" s="216"/>
      <c r="F163" s="216"/>
    </row>
    <row r="164" spans="1:6" x14ac:dyDescent="0.25">
      <c r="B164" s="216"/>
    </row>
    <row r="165" spans="1:6" x14ac:dyDescent="0.25">
      <c r="B165" s="216"/>
    </row>
    <row r="166" spans="1:6" x14ac:dyDescent="0.25">
      <c r="A166" s="558" t="s">
        <v>133</v>
      </c>
      <c r="B166" s="558"/>
      <c r="E166" s="558" t="s">
        <v>678</v>
      </c>
      <c r="F166" s="558"/>
    </row>
    <row r="167" spans="1:6" x14ac:dyDescent="0.25">
      <c r="A167" s="559" t="s">
        <v>386</v>
      </c>
      <c r="B167" s="559"/>
      <c r="E167" s="214" t="s">
        <v>387</v>
      </c>
      <c r="F167" s="215"/>
    </row>
    <row r="168" spans="1:6" x14ac:dyDescent="0.25">
      <c r="A168" s="559" t="s">
        <v>117</v>
      </c>
      <c r="B168" s="559"/>
      <c r="E168" s="559" t="s">
        <v>679</v>
      </c>
      <c r="F168" s="559"/>
    </row>
    <row r="184" spans="1:4" x14ac:dyDescent="0.25">
      <c r="A184" s="412"/>
      <c r="D184" s="412"/>
    </row>
    <row r="185" spans="1:4" x14ac:dyDescent="0.25">
      <c r="A185" s="412"/>
      <c r="D185" s="412"/>
    </row>
    <row r="195" spans="1:6" ht="25.5" x14ac:dyDescent="0.25">
      <c r="A195" s="27"/>
      <c r="B195" s="617" t="s">
        <v>415</v>
      </c>
      <c r="C195" s="617"/>
      <c r="D195" s="617"/>
      <c r="E195" s="617"/>
      <c r="F195" s="617"/>
    </row>
    <row r="196" spans="1:6" ht="25.5" x14ac:dyDescent="0.25">
      <c r="A196" s="27"/>
      <c r="B196" s="617" t="s">
        <v>99</v>
      </c>
      <c r="C196" s="617"/>
      <c r="D196" s="617"/>
      <c r="E196" s="617"/>
      <c r="F196" s="617"/>
    </row>
    <row r="200" spans="1:6" ht="47.25" x14ac:dyDescent="0.25">
      <c r="A200" s="28" t="s">
        <v>15</v>
      </c>
      <c r="B200" s="28" t="s">
        <v>16</v>
      </c>
      <c r="C200" s="28" t="s">
        <v>17</v>
      </c>
      <c r="D200" s="28" t="s">
        <v>6</v>
      </c>
      <c r="E200" s="28" t="s">
        <v>209</v>
      </c>
      <c r="F200" s="28" t="s">
        <v>210</v>
      </c>
    </row>
    <row r="201" spans="1:6" x14ac:dyDescent="0.25">
      <c r="A201" s="35">
        <v>1</v>
      </c>
      <c r="B201" s="35">
        <v>2</v>
      </c>
      <c r="C201" s="35">
        <v>3</v>
      </c>
      <c r="D201" s="35">
        <v>4</v>
      </c>
      <c r="E201" s="35">
        <v>5</v>
      </c>
      <c r="F201" s="35">
        <v>6</v>
      </c>
    </row>
    <row r="202" spans="1:6" ht="31.5" x14ac:dyDescent="0.25">
      <c r="A202" s="29">
        <v>1</v>
      </c>
      <c r="B202" s="30" t="s">
        <v>359</v>
      </c>
      <c r="C202" s="30" t="s">
        <v>445</v>
      </c>
      <c r="D202" s="29" t="s">
        <v>444</v>
      </c>
      <c r="E202" s="32" t="s">
        <v>26</v>
      </c>
      <c r="F202" s="53">
        <v>307200000</v>
      </c>
    </row>
    <row r="203" spans="1:6" ht="31.5" x14ac:dyDescent="0.25">
      <c r="A203" s="29">
        <v>2</v>
      </c>
      <c r="B203" s="32" t="s">
        <v>356</v>
      </c>
      <c r="C203" s="30" t="s">
        <v>443</v>
      </c>
      <c r="D203" s="29" t="s">
        <v>289</v>
      </c>
      <c r="E203" s="32" t="s">
        <v>358</v>
      </c>
      <c r="F203" s="53">
        <v>263070500</v>
      </c>
    </row>
    <row r="204" spans="1:6" ht="31.5" x14ac:dyDescent="0.25">
      <c r="A204" s="29">
        <v>3</v>
      </c>
      <c r="B204" s="123" t="s">
        <v>366</v>
      </c>
      <c r="C204" s="30" t="s">
        <v>309</v>
      </c>
      <c r="D204" s="29" t="s">
        <v>320</v>
      </c>
      <c r="E204" s="32" t="s">
        <v>28</v>
      </c>
      <c r="F204" s="53">
        <v>19742400</v>
      </c>
    </row>
    <row r="205" spans="1:6" ht="47.25" x14ac:dyDescent="0.25">
      <c r="A205" s="29">
        <v>4</v>
      </c>
      <c r="B205" s="123" t="s">
        <v>375</v>
      </c>
      <c r="C205" s="30" t="s">
        <v>446</v>
      </c>
      <c r="D205" s="29" t="s">
        <v>43</v>
      </c>
      <c r="E205" s="32" t="s">
        <v>29</v>
      </c>
      <c r="F205" s="53">
        <v>15704000</v>
      </c>
    </row>
    <row r="206" spans="1:6" ht="31.5" x14ac:dyDescent="0.25">
      <c r="A206" s="29">
        <v>5</v>
      </c>
      <c r="B206" s="123" t="s">
        <v>371</v>
      </c>
      <c r="C206" s="30" t="s">
        <v>448</v>
      </c>
      <c r="D206" s="34" t="s">
        <v>228</v>
      </c>
      <c r="E206" s="32" t="s">
        <v>447</v>
      </c>
      <c r="F206" s="53">
        <v>0</v>
      </c>
    </row>
    <row r="210" spans="1:6" x14ac:dyDescent="0.25">
      <c r="A210" s="624" t="s">
        <v>383</v>
      </c>
      <c r="B210" s="624"/>
      <c r="C210" s="217"/>
      <c r="E210" s="624" t="s">
        <v>384</v>
      </c>
      <c r="F210" s="624"/>
    </row>
    <row r="211" spans="1:6" x14ac:dyDescent="0.25">
      <c r="A211" s="559" t="s">
        <v>24</v>
      </c>
      <c r="B211" s="559"/>
      <c r="E211" s="559" t="s">
        <v>220</v>
      </c>
      <c r="F211" s="559"/>
    </row>
    <row r="212" spans="1:6" x14ac:dyDescent="0.25">
      <c r="B212" s="216"/>
      <c r="C212" s="216"/>
    </row>
    <row r="213" spans="1:6" x14ac:dyDescent="0.25">
      <c r="B213" s="216"/>
    </row>
    <row r="214" spans="1:6" x14ac:dyDescent="0.25">
      <c r="B214" s="216"/>
    </row>
    <row r="215" spans="1:6" x14ac:dyDescent="0.25">
      <c r="B215" s="216"/>
    </row>
    <row r="216" spans="1:6" x14ac:dyDescent="0.25">
      <c r="A216" s="558" t="s">
        <v>133</v>
      </c>
      <c r="B216" s="558"/>
      <c r="E216" s="558" t="s">
        <v>219</v>
      </c>
      <c r="F216" s="558"/>
    </row>
    <row r="217" spans="1:6" x14ac:dyDescent="0.25">
      <c r="A217" s="559" t="s">
        <v>386</v>
      </c>
      <c r="B217" s="559"/>
      <c r="E217" s="214" t="s">
        <v>386</v>
      </c>
      <c r="F217" s="215"/>
    </row>
    <row r="218" spans="1:6" x14ac:dyDescent="0.25">
      <c r="A218" s="559" t="s">
        <v>117</v>
      </c>
      <c r="B218" s="559"/>
      <c r="E218" s="559" t="s">
        <v>175</v>
      </c>
      <c r="F218" s="559"/>
    </row>
    <row r="237" spans="1:4" x14ac:dyDescent="0.25">
      <c r="A237" s="412"/>
      <c r="D237" s="412"/>
    </row>
    <row r="238" spans="1:4" x14ac:dyDescent="0.25">
      <c r="A238" s="412"/>
      <c r="D238" s="412"/>
    </row>
    <row r="245" spans="1:6" ht="25.5" x14ac:dyDescent="0.25">
      <c r="A245" s="27"/>
      <c r="B245" s="617" t="s">
        <v>415</v>
      </c>
      <c r="C245" s="617"/>
      <c r="D245" s="617"/>
      <c r="E245" s="617"/>
      <c r="F245" s="617"/>
    </row>
    <row r="246" spans="1:6" ht="25.5" x14ac:dyDescent="0.25">
      <c r="A246" s="27"/>
      <c r="B246" s="617" t="s">
        <v>99</v>
      </c>
      <c r="C246" s="617"/>
      <c r="D246" s="617"/>
      <c r="E246" s="617"/>
      <c r="F246" s="617"/>
    </row>
    <row r="250" spans="1:6" ht="47.25" x14ac:dyDescent="0.25">
      <c r="A250" s="28" t="s">
        <v>15</v>
      </c>
      <c r="B250" s="28" t="s">
        <v>16</v>
      </c>
      <c r="C250" s="28" t="s">
        <v>17</v>
      </c>
      <c r="D250" s="28" t="s">
        <v>6</v>
      </c>
      <c r="E250" s="28" t="s">
        <v>209</v>
      </c>
      <c r="F250" s="28" t="s">
        <v>210</v>
      </c>
    </row>
    <row r="251" spans="1:6" x14ac:dyDescent="0.25">
      <c r="A251" s="35">
        <v>1</v>
      </c>
      <c r="B251" s="35">
        <v>2</v>
      </c>
      <c r="C251" s="35">
        <v>3</v>
      </c>
      <c r="D251" s="35">
        <v>4</v>
      </c>
      <c r="E251" s="35">
        <v>5</v>
      </c>
      <c r="F251" s="35">
        <v>6</v>
      </c>
    </row>
    <row r="252" spans="1:6" ht="31.5" x14ac:dyDescent="0.25">
      <c r="A252" s="29">
        <v>1</v>
      </c>
      <c r="B252" s="123" t="s">
        <v>453</v>
      </c>
      <c r="C252" s="30" t="s">
        <v>452</v>
      </c>
      <c r="D252" s="29" t="s">
        <v>20</v>
      </c>
      <c r="E252" s="33" t="s">
        <v>18</v>
      </c>
      <c r="F252" s="53">
        <v>250750000</v>
      </c>
    </row>
    <row r="253" spans="1:6" ht="47.25" x14ac:dyDescent="0.25">
      <c r="A253" s="29">
        <v>2</v>
      </c>
      <c r="B253" s="123" t="s">
        <v>370</v>
      </c>
      <c r="C253" s="30" t="s">
        <v>321</v>
      </c>
      <c r="D253" s="31">
        <v>1</v>
      </c>
      <c r="E253" s="30" t="s">
        <v>21</v>
      </c>
      <c r="F253" s="53">
        <v>144767500</v>
      </c>
    </row>
    <row r="254" spans="1:6" ht="31.5" x14ac:dyDescent="0.25">
      <c r="A254" s="29">
        <v>3</v>
      </c>
      <c r="B254" s="30" t="s">
        <v>364</v>
      </c>
      <c r="C254" s="30" t="s">
        <v>454</v>
      </c>
      <c r="D254" s="34" t="s">
        <v>33</v>
      </c>
      <c r="E254" s="30" t="s">
        <v>184</v>
      </c>
      <c r="F254" s="53">
        <v>98127200</v>
      </c>
    </row>
    <row r="255" spans="1:6" ht="47.25" x14ac:dyDescent="0.25">
      <c r="A255" s="29">
        <v>4</v>
      </c>
      <c r="B255" s="123" t="s">
        <v>368</v>
      </c>
      <c r="C255" s="30" t="s">
        <v>455</v>
      </c>
      <c r="D255" s="29" t="s">
        <v>204</v>
      </c>
      <c r="E255" s="30" t="s">
        <v>449</v>
      </c>
      <c r="F255" s="53">
        <v>30431000</v>
      </c>
    </row>
    <row r="256" spans="1:6" s="131" customFormat="1" ht="47.25" x14ac:dyDescent="0.25">
      <c r="A256" s="29">
        <v>5</v>
      </c>
      <c r="B256" s="124" t="s">
        <v>465</v>
      </c>
      <c r="C256" s="30" t="s">
        <v>456</v>
      </c>
      <c r="D256" s="29" t="s">
        <v>320</v>
      </c>
      <c r="E256" s="32" t="s">
        <v>450</v>
      </c>
      <c r="F256" s="53">
        <v>0</v>
      </c>
    </row>
    <row r="257" spans="1:6" s="131" customFormat="1" ht="47.25" x14ac:dyDescent="0.25">
      <c r="A257" s="29">
        <v>6</v>
      </c>
      <c r="B257" s="123" t="s">
        <v>367</v>
      </c>
      <c r="C257" s="30" t="s">
        <v>457</v>
      </c>
      <c r="D257" s="29" t="s">
        <v>308</v>
      </c>
      <c r="E257" s="32" t="s">
        <v>451</v>
      </c>
      <c r="F257" s="53">
        <v>411684300</v>
      </c>
    </row>
    <row r="259" spans="1:6" x14ac:dyDescent="0.25">
      <c r="D259" s="625"/>
      <c r="E259" s="625"/>
    </row>
    <row r="260" spans="1:6" x14ac:dyDescent="0.25">
      <c r="E260" s="216"/>
    </row>
    <row r="261" spans="1:6" x14ac:dyDescent="0.25">
      <c r="A261" s="624" t="s">
        <v>383</v>
      </c>
      <c r="B261" s="624"/>
      <c r="C261" s="217"/>
      <c r="E261" s="624" t="s">
        <v>384</v>
      </c>
      <c r="F261" s="624"/>
    </row>
    <row r="262" spans="1:6" x14ac:dyDescent="0.25">
      <c r="A262" s="559" t="s">
        <v>24</v>
      </c>
      <c r="B262" s="559"/>
      <c r="E262" s="559" t="s">
        <v>25</v>
      </c>
      <c r="F262" s="559"/>
    </row>
    <row r="263" spans="1:6" x14ac:dyDescent="0.25">
      <c r="B263" s="216"/>
      <c r="C263" s="216"/>
      <c r="E263" s="214"/>
      <c r="F263" s="214"/>
    </row>
    <row r="264" spans="1:6" x14ac:dyDescent="0.25">
      <c r="B264" s="216"/>
      <c r="E264" s="214"/>
      <c r="F264" s="214"/>
    </row>
    <row r="265" spans="1:6" x14ac:dyDescent="0.25">
      <c r="B265" s="216"/>
      <c r="E265" s="214"/>
      <c r="F265" s="214"/>
    </row>
    <row r="266" spans="1:6" x14ac:dyDescent="0.25">
      <c r="B266" s="216"/>
      <c r="E266" s="214"/>
      <c r="F266" s="214"/>
    </row>
    <row r="267" spans="1:6" x14ac:dyDescent="0.25">
      <c r="A267" s="558" t="s">
        <v>133</v>
      </c>
      <c r="B267" s="558"/>
      <c r="E267" s="558" t="s">
        <v>134</v>
      </c>
      <c r="F267" s="558"/>
    </row>
    <row r="268" spans="1:6" x14ac:dyDescent="0.25">
      <c r="A268" s="559" t="s">
        <v>386</v>
      </c>
      <c r="B268" s="559"/>
      <c r="E268" s="214" t="s">
        <v>382</v>
      </c>
      <c r="F268" s="215"/>
    </row>
    <row r="269" spans="1:6" x14ac:dyDescent="0.25">
      <c r="A269" s="559" t="s">
        <v>117</v>
      </c>
      <c r="B269" s="559"/>
      <c r="E269" s="559" t="s">
        <v>135</v>
      </c>
      <c r="F269" s="559"/>
    </row>
    <row r="270" spans="1:6" x14ac:dyDescent="0.25">
      <c r="B270" s="216"/>
      <c r="E270" s="216"/>
    </row>
    <row r="271" spans="1:6" x14ac:dyDescent="0.25">
      <c r="B271" s="216"/>
      <c r="E271" s="216"/>
    </row>
    <row r="283" spans="1:4" x14ac:dyDescent="0.25">
      <c r="A283" s="412"/>
      <c r="D283" s="412"/>
    </row>
    <row r="284" spans="1:4" x14ac:dyDescent="0.25">
      <c r="A284" s="412"/>
      <c r="D284" s="412"/>
    </row>
    <row r="285" spans="1:4" x14ac:dyDescent="0.25">
      <c r="A285" s="412"/>
      <c r="D285" s="412"/>
    </row>
    <row r="291" spans="1:6" ht="25.5" x14ac:dyDescent="0.25">
      <c r="A291" s="27"/>
      <c r="B291" s="617" t="s">
        <v>415</v>
      </c>
      <c r="C291" s="617"/>
      <c r="D291" s="617"/>
      <c r="E291" s="617"/>
      <c r="F291" s="617"/>
    </row>
    <row r="292" spans="1:6" ht="25.5" x14ac:dyDescent="0.25">
      <c r="A292" s="27"/>
      <c r="B292" s="617" t="s">
        <v>99</v>
      </c>
      <c r="C292" s="617"/>
      <c r="D292" s="617"/>
      <c r="E292" s="617"/>
      <c r="F292" s="617"/>
    </row>
    <row r="296" spans="1:6" ht="47.25" x14ac:dyDescent="0.25">
      <c r="A296" s="28" t="s">
        <v>15</v>
      </c>
      <c r="B296" s="28" t="s">
        <v>16</v>
      </c>
      <c r="C296" s="28" t="s">
        <v>17</v>
      </c>
      <c r="D296" s="28" t="s">
        <v>6</v>
      </c>
      <c r="E296" s="28" t="s">
        <v>209</v>
      </c>
      <c r="F296" s="28" t="s">
        <v>210</v>
      </c>
    </row>
    <row r="297" spans="1:6" x14ac:dyDescent="0.25">
      <c r="A297" s="35">
        <v>1</v>
      </c>
      <c r="B297" s="35">
        <v>2</v>
      </c>
      <c r="C297" s="35">
        <v>3</v>
      </c>
      <c r="D297" s="35">
        <v>4</v>
      </c>
      <c r="E297" s="35">
        <v>5</v>
      </c>
      <c r="F297" s="35">
        <v>6</v>
      </c>
    </row>
    <row r="298" spans="1:6" ht="63" x14ac:dyDescent="0.25">
      <c r="A298" s="29">
        <v>1</v>
      </c>
      <c r="B298" s="30" t="s">
        <v>376</v>
      </c>
      <c r="C298" s="30" t="s">
        <v>315</v>
      </c>
      <c r="D298" s="31" t="s">
        <v>316</v>
      </c>
      <c r="E298" s="30" t="s">
        <v>49</v>
      </c>
      <c r="F298" s="53">
        <v>556010000</v>
      </c>
    </row>
    <row r="299" spans="1:6" ht="47.25" x14ac:dyDescent="0.25">
      <c r="A299" s="29">
        <v>2</v>
      </c>
      <c r="B299" s="30" t="s">
        <v>363</v>
      </c>
      <c r="C299" s="30" t="s">
        <v>458</v>
      </c>
      <c r="D299" s="31" t="s">
        <v>332</v>
      </c>
      <c r="E299" s="123" t="s">
        <v>380</v>
      </c>
      <c r="F299" s="53">
        <v>29020100</v>
      </c>
    </row>
    <row r="302" spans="1:6" x14ac:dyDescent="0.25">
      <c r="D302" s="625"/>
      <c r="E302" s="625"/>
    </row>
    <row r="303" spans="1:6" ht="15.75" customHeight="1" x14ac:dyDescent="0.25">
      <c r="A303" s="624" t="s">
        <v>383</v>
      </c>
      <c r="B303" s="624"/>
      <c r="C303" s="217"/>
      <c r="E303" s="624" t="s">
        <v>384</v>
      </c>
      <c r="F303" s="624"/>
    </row>
    <row r="304" spans="1:6" x14ac:dyDescent="0.25">
      <c r="A304" s="559" t="s">
        <v>24</v>
      </c>
      <c r="B304" s="559"/>
      <c r="E304" s="559" t="s">
        <v>48</v>
      </c>
      <c r="F304" s="559"/>
    </row>
    <row r="305" spans="1:8" x14ac:dyDescent="0.25">
      <c r="B305" s="216"/>
      <c r="C305" s="216"/>
    </row>
    <row r="306" spans="1:8" x14ac:dyDescent="0.25">
      <c r="B306" s="216"/>
    </row>
    <row r="307" spans="1:8" x14ac:dyDescent="0.25">
      <c r="B307" s="216"/>
    </row>
    <row r="308" spans="1:8" x14ac:dyDescent="0.25">
      <c r="B308" s="216"/>
    </row>
    <row r="309" spans="1:8" x14ac:dyDescent="0.25">
      <c r="A309" s="558" t="s">
        <v>133</v>
      </c>
      <c r="B309" s="558"/>
      <c r="E309" s="558" t="s">
        <v>419</v>
      </c>
      <c r="F309" s="558"/>
    </row>
    <row r="310" spans="1:8" x14ac:dyDescent="0.25">
      <c r="A310" s="559" t="s">
        <v>386</v>
      </c>
      <c r="B310" s="559"/>
      <c r="E310" s="205" t="s">
        <v>400</v>
      </c>
      <c r="F310" s="205"/>
      <c r="G310" s="205"/>
      <c r="H310" s="205"/>
    </row>
    <row r="311" spans="1:8" x14ac:dyDescent="0.25">
      <c r="A311" s="559" t="s">
        <v>117</v>
      </c>
      <c r="B311" s="559"/>
      <c r="E311" s="205" t="s">
        <v>172</v>
      </c>
      <c r="F311" s="205"/>
      <c r="G311" s="205"/>
      <c r="H311" s="205"/>
    </row>
    <row r="332" spans="1:4" x14ac:dyDescent="0.25">
      <c r="A332" s="412"/>
      <c r="D332" s="412"/>
    </row>
    <row r="333" spans="1:4" x14ac:dyDescent="0.25">
      <c r="A333" s="412"/>
      <c r="D333" s="412"/>
    </row>
    <row r="342" spans="1:6" ht="25.5" x14ac:dyDescent="0.25">
      <c r="A342" s="27"/>
      <c r="B342" s="617" t="s">
        <v>415</v>
      </c>
      <c r="C342" s="617"/>
      <c r="D342" s="617"/>
      <c r="E342" s="617"/>
      <c r="F342" s="617"/>
    </row>
    <row r="343" spans="1:6" ht="25.5" x14ac:dyDescent="0.25">
      <c r="A343" s="27"/>
      <c r="B343" s="617" t="s">
        <v>99</v>
      </c>
      <c r="C343" s="617"/>
      <c r="D343" s="617"/>
      <c r="E343" s="617"/>
      <c r="F343" s="617"/>
    </row>
    <row r="347" spans="1:6" ht="47.25" x14ac:dyDescent="0.25">
      <c r="A347" s="28" t="s">
        <v>15</v>
      </c>
      <c r="B347" s="28" t="s">
        <v>16</v>
      </c>
      <c r="C347" s="28" t="s">
        <v>17</v>
      </c>
      <c r="D347" s="28" t="s">
        <v>6</v>
      </c>
      <c r="E347" s="28" t="s">
        <v>209</v>
      </c>
      <c r="F347" s="28" t="s">
        <v>210</v>
      </c>
    </row>
    <row r="348" spans="1:6" x14ac:dyDescent="0.25">
      <c r="A348" s="35">
        <v>1</v>
      </c>
      <c r="B348" s="35">
        <v>2</v>
      </c>
      <c r="C348" s="35">
        <v>3</v>
      </c>
      <c r="D348" s="35">
        <v>4</v>
      </c>
      <c r="E348" s="35">
        <v>5</v>
      </c>
      <c r="F348" s="35">
        <v>6</v>
      </c>
    </row>
    <row r="349" spans="1:6" ht="63" x14ac:dyDescent="0.25">
      <c r="A349" s="29">
        <v>1</v>
      </c>
      <c r="B349" s="30" t="s">
        <v>376</v>
      </c>
      <c r="C349" s="30" t="s">
        <v>315</v>
      </c>
      <c r="D349" s="31" t="s">
        <v>317</v>
      </c>
      <c r="E349" s="30" t="s">
        <v>205</v>
      </c>
      <c r="F349" s="53">
        <v>510329200</v>
      </c>
    </row>
    <row r="350" spans="1:6" ht="47.25" x14ac:dyDescent="0.25">
      <c r="A350" s="29">
        <v>2</v>
      </c>
      <c r="B350" s="30" t="s">
        <v>363</v>
      </c>
      <c r="C350" s="30" t="s">
        <v>458</v>
      </c>
      <c r="D350" s="31" t="s">
        <v>335</v>
      </c>
      <c r="E350" s="123" t="s">
        <v>381</v>
      </c>
      <c r="F350" s="53">
        <v>29069600</v>
      </c>
    </row>
    <row r="352" spans="1:6" x14ac:dyDescent="0.25">
      <c r="D352" s="625"/>
      <c r="E352" s="625"/>
    </row>
    <row r="353" spans="1:6" x14ac:dyDescent="0.25">
      <c r="E353" s="216"/>
    </row>
    <row r="354" spans="1:6" x14ac:dyDescent="0.25">
      <c r="A354" s="624" t="s">
        <v>383</v>
      </c>
      <c r="B354" s="624"/>
      <c r="C354" s="217"/>
      <c r="E354" s="624" t="s">
        <v>384</v>
      </c>
      <c r="F354" s="624"/>
    </row>
    <row r="355" spans="1:6" x14ac:dyDescent="0.25">
      <c r="A355" s="559" t="s">
        <v>24</v>
      </c>
      <c r="B355" s="559"/>
      <c r="E355" s="559" t="s">
        <v>171</v>
      </c>
      <c r="F355" s="559"/>
    </row>
    <row r="356" spans="1:6" x14ac:dyDescent="0.25">
      <c r="B356" s="216"/>
      <c r="C356" s="216"/>
    </row>
    <row r="357" spans="1:6" x14ac:dyDescent="0.25">
      <c r="B357" s="216"/>
    </row>
    <row r="358" spans="1:6" x14ac:dyDescent="0.25">
      <c r="B358" s="216"/>
    </row>
    <row r="359" spans="1:6" x14ac:dyDescent="0.25">
      <c r="B359" s="216"/>
    </row>
    <row r="360" spans="1:6" x14ac:dyDescent="0.25">
      <c r="A360" s="558" t="s">
        <v>133</v>
      </c>
      <c r="B360" s="558"/>
      <c r="E360" s="558" t="s">
        <v>680</v>
      </c>
      <c r="F360" s="558"/>
    </row>
    <row r="361" spans="1:6" x14ac:dyDescent="0.25">
      <c r="A361" s="559" t="s">
        <v>386</v>
      </c>
      <c r="B361" s="559"/>
      <c r="E361" s="559" t="s">
        <v>386</v>
      </c>
      <c r="F361" s="559"/>
    </row>
    <row r="362" spans="1:6" x14ac:dyDescent="0.25">
      <c r="A362" s="559" t="s">
        <v>117</v>
      </c>
      <c r="B362" s="559"/>
      <c r="E362" s="559" t="s">
        <v>681</v>
      </c>
      <c r="F362" s="559"/>
    </row>
    <row r="380" spans="1:4" x14ac:dyDescent="0.25">
      <c r="A380" s="412"/>
      <c r="D380" s="412"/>
    </row>
    <row r="381" spans="1:4" x14ac:dyDescent="0.25">
      <c r="A381" s="412"/>
      <c r="D381" s="412"/>
    </row>
    <row r="393" spans="1:6" ht="25.5" x14ac:dyDescent="0.25">
      <c r="A393" s="27"/>
      <c r="B393" s="617" t="s">
        <v>415</v>
      </c>
      <c r="C393" s="617"/>
      <c r="D393" s="617"/>
      <c r="E393" s="617"/>
      <c r="F393" s="617"/>
    </row>
    <row r="394" spans="1:6" ht="25.5" x14ac:dyDescent="0.25">
      <c r="A394" s="27"/>
      <c r="B394" s="617" t="s">
        <v>99</v>
      </c>
      <c r="C394" s="617"/>
      <c r="D394" s="617"/>
      <c r="E394" s="617"/>
      <c r="F394" s="617"/>
    </row>
    <row r="398" spans="1:6" ht="47.25" x14ac:dyDescent="0.25">
      <c r="A398" s="28" t="s">
        <v>15</v>
      </c>
      <c r="B398" s="28" t="s">
        <v>16</v>
      </c>
      <c r="C398" s="28" t="s">
        <v>17</v>
      </c>
      <c r="D398" s="28" t="s">
        <v>6</v>
      </c>
      <c r="E398" s="28" t="s">
        <v>209</v>
      </c>
      <c r="F398" s="28" t="s">
        <v>210</v>
      </c>
    </row>
    <row r="399" spans="1:6" x14ac:dyDescent="0.25">
      <c r="A399" s="35">
        <v>1</v>
      </c>
      <c r="B399" s="35">
        <v>2</v>
      </c>
      <c r="C399" s="35">
        <v>3</v>
      </c>
      <c r="D399" s="35">
        <v>4</v>
      </c>
      <c r="E399" s="35">
        <v>5</v>
      </c>
      <c r="F399" s="35">
        <v>6</v>
      </c>
    </row>
    <row r="400" spans="1:6" ht="63" x14ac:dyDescent="0.25">
      <c r="A400" s="29">
        <v>1</v>
      </c>
      <c r="B400" s="30" t="s">
        <v>376</v>
      </c>
      <c r="C400" s="30" t="s">
        <v>315</v>
      </c>
      <c r="D400" s="31" t="s">
        <v>318</v>
      </c>
      <c r="E400" s="30" t="s">
        <v>50</v>
      </c>
      <c r="F400" s="53">
        <v>584168800</v>
      </c>
    </row>
    <row r="401" spans="1:6" ht="47.25" x14ac:dyDescent="0.25">
      <c r="A401" s="29">
        <v>2</v>
      </c>
      <c r="B401" s="30" t="s">
        <v>363</v>
      </c>
      <c r="C401" s="30" t="s">
        <v>458</v>
      </c>
      <c r="D401" s="31" t="s">
        <v>339</v>
      </c>
      <c r="E401" s="30" t="s">
        <v>362</v>
      </c>
      <c r="F401" s="53">
        <v>27910000</v>
      </c>
    </row>
    <row r="403" spans="1:6" x14ac:dyDescent="0.25">
      <c r="D403" s="625"/>
      <c r="E403" s="625"/>
    </row>
    <row r="404" spans="1:6" x14ac:dyDescent="0.25">
      <c r="E404" s="216"/>
    </row>
    <row r="405" spans="1:6" x14ac:dyDescent="0.25">
      <c r="A405" s="624" t="s">
        <v>383</v>
      </c>
      <c r="B405" s="624"/>
      <c r="C405" s="217"/>
      <c r="E405" s="624" t="s">
        <v>384</v>
      </c>
      <c r="F405" s="624"/>
    </row>
    <row r="406" spans="1:6" x14ac:dyDescent="0.25">
      <c r="A406" s="559" t="s">
        <v>24</v>
      </c>
      <c r="B406" s="559"/>
      <c r="E406" s="559" t="s">
        <v>47</v>
      </c>
      <c r="F406" s="559"/>
    </row>
    <row r="407" spans="1:6" x14ac:dyDescent="0.25">
      <c r="B407" s="216"/>
      <c r="C407" s="216"/>
      <c r="E407" s="214"/>
      <c r="F407" s="214"/>
    </row>
    <row r="408" spans="1:6" x14ac:dyDescent="0.25">
      <c r="B408" s="216"/>
      <c r="E408" s="214"/>
      <c r="F408" s="214"/>
    </row>
    <row r="409" spans="1:6" x14ac:dyDescent="0.25">
      <c r="B409" s="216"/>
      <c r="E409" s="214"/>
      <c r="F409" s="214"/>
    </row>
    <row r="410" spans="1:6" x14ac:dyDescent="0.25">
      <c r="B410" s="216"/>
      <c r="E410" s="214"/>
      <c r="F410" s="214"/>
    </row>
    <row r="411" spans="1:6" x14ac:dyDescent="0.25">
      <c r="A411" s="558" t="s">
        <v>133</v>
      </c>
      <c r="B411" s="558"/>
      <c r="E411" s="558" t="s">
        <v>682</v>
      </c>
      <c r="F411" s="558"/>
    </row>
    <row r="412" spans="1:6" x14ac:dyDescent="0.25">
      <c r="A412" s="559" t="s">
        <v>386</v>
      </c>
      <c r="B412" s="559"/>
      <c r="E412" s="214" t="s">
        <v>386</v>
      </c>
      <c r="F412" s="215"/>
    </row>
    <row r="413" spans="1:6" x14ac:dyDescent="0.25">
      <c r="A413" s="559" t="s">
        <v>117</v>
      </c>
      <c r="B413" s="559"/>
      <c r="E413" s="559" t="s">
        <v>185</v>
      </c>
      <c r="F413" s="559"/>
    </row>
    <row r="434" spans="1:6" x14ac:dyDescent="0.25">
      <c r="A434" s="412"/>
      <c r="D434" s="412"/>
    </row>
    <row r="435" spans="1:6" x14ac:dyDescent="0.25">
      <c r="A435" s="412"/>
      <c r="D435" s="412"/>
    </row>
    <row r="444" spans="1:6" ht="25.5" x14ac:dyDescent="0.25">
      <c r="A444" s="27"/>
      <c r="B444" s="617" t="s">
        <v>415</v>
      </c>
      <c r="C444" s="617"/>
      <c r="D444" s="617"/>
      <c r="E444" s="617"/>
      <c r="F444" s="617"/>
    </row>
    <row r="445" spans="1:6" ht="25.5" x14ac:dyDescent="0.25">
      <c r="A445" s="27"/>
      <c r="B445" s="617" t="s">
        <v>99</v>
      </c>
      <c r="C445" s="617"/>
      <c r="D445" s="617"/>
      <c r="E445" s="617"/>
      <c r="F445" s="617"/>
    </row>
    <row r="449" spans="1:6" ht="47.25" x14ac:dyDescent="0.25">
      <c r="A449" s="28" t="s">
        <v>15</v>
      </c>
      <c r="B449" s="28" t="s">
        <v>16</v>
      </c>
      <c r="C449" s="28" t="s">
        <v>17</v>
      </c>
      <c r="D449" s="28" t="s">
        <v>6</v>
      </c>
      <c r="E449" s="28" t="s">
        <v>209</v>
      </c>
      <c r="F449" s="28" t="s">
        <v>210</v>
      </c>
    </row>
    <row r="450" spans="1:6" x14ac:dyDescent="0.25">
      <c r="A450" s="35">
        <v>1</v>
      </c>
      <c r="B450" s="35">
        <v>2</v>
      </c>
      <c r="C450" s="35">
        <v>3</v>
      </c>
      <c r="D450" s="35">
        <v>4</v>
      </c>
      <c r="E450" s="35">
        <v>5</v>
      </c>
      <c r="F450" s="35">
        <v>6</v>
      </c>
    </row>
    <row r="451" spans="1:6" ht="47.25" x14ac:dyDescent="0.25">
      <c r="A451" s="29">
        <v>1</v>
      </c>
      <c r="B451" s="30" t="s">
        <v>361</v>
      </c>
      <c r="C451" s="30" t="s">
        <v>460</v>
      </c>
      <c r="D451" s="34" t="s">
        <v>461</v>
      </c>
      <c r="E451" s="30" t="s">
        <v>207</v>
      </c>
      <c r="F451" s="53">
        <v>14160000</v>
      </c>
    </row>
    <row r="452" spans="1:6" ht="63" x14ac:dyDescent="0.25">
      <c r="A452" s="29">
        <v>2</v>
      </c>
      <c r="B452" s="123" t="s">
        <v>369</v>
      </c>
      <c r="C452" s="30" t="s">
        <v>312</v>
      </c>
      <c r="D452" s="34" t="s">
        <v>313</v>
      </c>
      <c r="E452" s="30" t="s">
        <v>208</v>
      </c>
      <c r="F452" s="53">
        <v>39739400</v>
      </c>
    </row>
    <row r="453" spans="1:6" ht="47.25" x14ac:dyDescent="0.25">
      <c r="A453" s="29">
        <v>3</v>
      </c>
      <c r="B453" s="124" t="s">
        <v>462</v>
      </c>
      <c r="C453" s="30" t="s">
        <v>324</v>
      </c>
      <c r="D453" s="34" t="s">
        <v>320</v>
      </c>
      <c r="E453" s="30" t="s">
        <v>459</v>
      </c>
      <c r="F453" s="53">
        <v>0</v>
      </c>
    </row>
    <row r="455" spans="1:6" x14ac:dyDescent="0.25">
      <c r="D455" s="625"/>
      <c r="E455" s="625"/>
    </row>
    <row r="456" spans="1:6" x14ac:dyDescent="0.25">
      <c r="E456" s="216"/>
    </row>
    <row r="457" spans="1:6" x14ac:dyDescent="0.25">
      <c r="A457" s="624" t="s">
        <v>383</v>
      </c>
      <c r="B457" s="624"/>
      <c r="C457" s="217"/>
      <c r="E457" s="624" t="s">
        <v>384</v>
      </c>
      <c r="F457" s="624"/>
    </row>
    <row r="458" spans="1:6" x14ac:dyDescent="0.25">
      <c r="A458" s="559" t="s">
        <v>24</v>
      </c>
      <c r="B458" s="559"/>
      <c r="E458" s="559" t="s">
        <v>46</v>
      </c>
      <c r="F458" s="559"/>
    </row>
    <row r="459" spans="1:6" x14ac:dyDescent="0.25">
      <c r="B459" s="216"/>
      <c r="C459" s="216"/>
      <c r="E459" s="214"/>
      <c r="F459" s="214"/>
    </row>
    <row r="460" spans="1:6" x14ac:dyDescent="0.25">
      <c r="B460" s="216"/>
      <c r="E460" s="214"/>
      <c r="F460" s="214"/>
    </row>
    <row r="461" spans="1:6" x14ac:dyDescent="0.25">
      <c r="B461" s="216"/>
      <c r="E461" s="214"/>
      <c r="F461" s="214"/>
    </row>
    <row r="462" spans="1:6" x14ac:dyDescent="0.25">
      <c r="B462" s="216"/>
      <c r="E462" s="214"/>
      <c r="F462" s="214"/>
    </row>
    <row r="463" spans="1:6" x14ac:dyDescent="0.25">
      <c r="A463" s="558" t="s">
        <v>133</v>
      </c>
      <c r="B463" s="558"/>
      <c r="E463" s="558" t="s">
        <v>136</v>
      </c>
      <c r="F463" s="558"/>
    </row>
    <row r="464" spans="1:6" x14ac:dyDescent="0.25">
      <c r="A464" s="559" t="s">
        <v>386</v>
      </c>
      <c r="B464" s="559"/>
      <c r="E464" s="214" t="s">
        <v>385</v>
      </c>
      <c r="F464" s="215"/>
    </row>
    <row r="465" spans="1:6" x14ac:dyDescent="0.25">
      <c r="A465" s="559" t="s">
        <v>117</v>
      </c>
      <c r="B465" s="559"/>
      <c r="E465" s="559" t="s">
        <v>34</v>
      </c>
      <c r="F465" s="559"/>
    </row>
    <row r="466" spans="1:6" x14ac:dyDescent="0.25">
      <c r="B466" s="216"/>
    </row>
    <row r="467" spans="1:6" x14ac:dyDescent="0.25">
      <c r="B467" s="216"/>
      <c r="E467" s="216"/>
    </row>
  </sheetData>
  <mergeCells count="121">
    <mergeCell ref="A463:B463"/>
    <mergeCell ref="E463:F463"/>
    <mergeCell ref="A464:B464"/>
    <mergeCell ref="A465:B465"/>
    <mergeCell ref="E465:F465"/>
    <mergeCell ref="B444:F444"/>
    <mergeCell ref="B445:F445"/>
    <mergeCell ref="D455:E455"/>
    <mergeCell ref="A457:B457"/>
    <mergeCell ref="E457:F457"/>
    <mergeCell ref="A458:B458"/>
    <mergeCell ref="E458:F458"/>
    <mergeCell ref="A406:B406"/>
    <mergeCell ref="E406:F406"/>
    <mergeCell ref="A411:B411"/>
    <mergeCell ref="E411:F411"/>
    <mergeCell ref="A412:B412"/>
    <mergeCell ref="A413:B413"/>
    <mergeCell ref="E413:F413"/>
    <mergeCell ref="A362:B362"/>
    <mergeCell ref="E362:F362"/>
    <mergeCell ref="B393:F393"/>
    <mergeCell ref="B394:F394"/>
    <mergeCell ref="D403:E403"/>
    <mergeCell ref="A405:B405"/>
    <mergeCell ref="E405:F405"/>
    <mergeCell ref="A355:B355"/>
    <mergeCell ref="E355:F355"/>
    <mergeCell ref="A360:B360"/>
    <mergeCell ref="E360:F360"/>
    <mergeCell ref="A361:B361"/>
    <mergeCell ref="E361:F361"/>
    <mergeCell ref="A310:B310"/>
    <mergeCell ref="A311:B311"/>
    <mergeCell ref="B342:F342"/>
    <mergeCell ref="B343:F343"/>
    <mergeCell ref="D352:E352"/>
    <mergeCell ref="A354:B354"/>
    <mergeCell ref="E354:F354"/>
    <mergeCell ref="A303:B303"/>
    <mergeCell ref="E303:F303"/>
    <mergeCell ref="A304:B304"/>
    <mergeCell ref="E304:F304"/>
    <mergeCell ref="A309:B309"/>
    <mergeCell ref="E309:F309"/>
    <mergeCell ref="A268:B268"/>
    <mergeCell ref="A269:B269"/>
    <mergeCell ref="E269:F269"/>
    <mergeCell ref="B291:F291"/>
    <mergeCell ref="B292:F292"/>
    <mergeCell ref="D302:E302"/>
    <mergeCell ref="A261:B261"/>
    <mergeCell ref="E261:F261"/>
    <mergeCell ref="A262:B262"/>
    <mergeCell ref="E262:F262"/>
    <mergeCell ref="A267:B267"/>
    <mergeCell ref="E267:F267"/>
    <mergeCell ref="A217:B217"/>
    <mergeCell ref="A218:B218"/>
    <mergeCell ref="E218:F218"/>
    <mergeCell ref="B245:F245"/>
    <mergeCell ref="B246:F246"/>
    <mergeCell ref="D259:E259"/>
    <mergeCell ref="B196:F196"/>
    <mergeCell ref="A210:B210"/>
    <mergeCell ref="E210:F210"/>
    <mergeCell ref="A211:B211"/>
    <mergeCell ref="E211:F211"/>
    <mergeCell ref="A216:B216"/>
    <mergeCell ref="E216:F216"/>
    <mergeCell ref="A166:B166"/>
    <mergeCell ref="E166:F166"/>
    <mergeCell ref="A167:B167"/>
    <mergeCell ref="A168:B168"/>
    <mergeCell ref="E168:F168"/>
    <mergeCell ref="B195:F195"/>
    <mergeCell ref="B146:F146"/>
    <mergeCell ref="B147:F147"/>
    <mergeCell ref="D158:E158"/>
    <mergeCell ref="A160:B160"/>
    <mergeCell ref="E160:F160"/>
    <mergeCell ref="A161:B161"/>
    <mergeCell ref="E161:F161"/>
    <mergeCell ref="A120:B120"/>
    <mergeCell ref="E120:F120"/>
    <mergeCell ref="A121:B121"/>
    <mergeCell ref="E121:F121"/>
    <mergeCell ref="A122:B122"/>
    <mergeCell ref="E122:F122"/>
    <mergeCell ref="B100:F100"/>
    <mergeCell ref="D112:E112"/>
    <mergeCell ref="A114:B114"/>
    <mergeCell ref="E114:F114"/>
    <mergeCell ref="A115:B115"/>
    <mergeCell ref="E115:F115"/>
    <mergeCell ref="A61:B61"/>
    <mergeCell ref="E61:F61"/>
    <mergeCell ref="A62:B62"/>
    <mergeCell ref="A63:B63"/>
    <mergeCell ref="E63:F63"/>
    <mergeCell ref="B99:F99"/>
    <mergeCell ref="A55:B55"/>
    <mergeCell ref="E55:F55"/>
    <mergeCell ref="A56:B56"/>
    <mergeCell ref="E56:F57"/>
    <mergeCell ref="A24:B24"/>
    <mergeCell ref="E24:F25"/>
    <mergeCell ref="A29:B29"/>
    <mergeCell ref="E29:F29"/>
    <mergeCell ref="A30:B30"/>
    <mergeCell ref="A31:B31"/>
    <mergeCell ref="E31:F31"/>
    <mergeCell ref="B4:F4"/>
    <mergeCell ref="B5:F5"/>
    <mergeCell ref="A11:A13"/>
    <mergeCell ref="B11:B13"/>
    <mergeCell ref="A23:B23"/>
    <mergeCell ref="E23:F23"/>
    <mergeCell ref="B44:F44"/>
    <mergeCell ref="B45:F45"/>
    <mergeCell ref="D54:E54"/>
  </mergeCells>
  <printOptions horizontalCentered="1"/>
  <pageMargins left="0.11811023622047245" right="0.11811023622047245" top="0.59055118110236227" bottom="0.39370078740157483" header="0.31496062992125984" footer="0.31496062992125984"/>
  <pageSetup paperSize="9" scale="85" orientation="portrait" horizontalDpi="0"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AR19"/>
  <sheetViews>
    <sheetView topLeftCell="E7" workbookViewId="0">
      <selection activeCell="AE19" sqref="AE19"/>
    </sheetView>
  </sheetViews>
  <sheetFormatPr defaultColWidth="14" defaultRowHeight="16.5" x14ac:dyDescent="0.3"/>
  <cols>
    <col min="1" max="1" width="15.7109375" style="194" customWidth="1"/>
    <col min="2" max="2" width="30.7109375" style="194" customWidth="1"/>
    <col min="3" max="3" width="1.7109375" style="194" customWidth="1"/>
    <col min="4" max="4" width="8.7109375" style="194" customWidth="1"/>
    <col min="5" max="5" width="10.7109375" style="194" customWidth="1"/>
    <col min="6" max="6" width="1.7109375" style="194" customWidth="1"/>
    <col min="7" max="7" width="15.7109375" style="194" customWidth="1"/>
    <col min="8" max="8" width="30.7109375" style="194" customWidth="1"/>
    <col min="9" max="9" width="1.7109375" style="194" customWidth="1"/>
    <col min="10" max="10" width="8.7109375" style="194" customWidth="1"/>
    <col min="11" max="11" width="7.7109375" style="194" customWidth="1"/>
    <col min="12" max="12" width="1.7109375" style="194" customWidth="1"/>
    <col min="13" max="13" width="15.7109375" style="194" customWidth="1"/>
    <col min="14" max="14" width="30.7109375" style="194" customWidth="1"/>
    <col min="15" max="15" width="1.7109375" style="194" customWidth="1"/>
    <col min="16" max="16" width="8.7109375" style="194" customWidth="1"/>
    <col min="17" max="17" width="7.7109375" style="194" customWidth="1"/>
    <col min="18" max="18" width="1.7109375" style="194" customWidth="1"/>
    <col min="19" max="19" width="15.7109375" style="194" customWidth="1"/>
    <col min="20" max="20" width="30.7109375" style="194" customWidth="1"/>
    <col min="21" max="21" width="1.7109375" style="194" customWidth="1"/>
    <col min="22" max="22" width="8.7109375" style="194" customWidth="1"/>
    <col min="23" max="23" width="10.7109375" style="194" customWidth="1"/>
    <col min="24" max="24" width="1.7109375" style="194" customWidth="1"/>
    <col min="25" max="25" width="15.7109375" style="194" customWidth="1"/>
    <col min="26" max="26" width="30.7109375" style="194" customWidth="1"/>
    <col min="27" max="27" width="1.7109375" style="194" customWidth="1"/>
    <col min="28" max="28" width="8.7109375" style="194" customWidth="1"/>
    <col min="29" max="29" width="7.7109375" style="194" customWidth="1"/>
    <col min="30" max="31" width="14" style="194"/>
    <col min="32" max="32" width="19.85546875" style="194" customWidth="1"/>
    <col min="33" max="33" width="10.85546875" style="194" customWidth="1"/>
    <col min="34" max="34" width="7.5703125" style="194" customWidth="1"/>
    <col min="35" max="16384" width="14" style="194"/>
  </cols>
  <sheetData>
    <row r="2" spans="1:44" x14ac:dyDescent="0.3">
      <c r="AH2" s="195"/>
      <c r="AI2" s="195"/>
      <c r="AJ2" s="195"/>
      <c r="AK2" s="195"/>
      <c r="AL2" s="195"/>
      <c r="AM2" s="195"/>
      <c r="AN2" s="195"/>
      <c r="AO2" s="195"/>
      <c r="AP2" s="195"/>
      <c r="AQ2" s="195"/>
      <c r="AR2" s="195"/>
    </row>
    <row r="3" spans="1:44" ht="17.25" thickBot="1" x14ac:dyDescent="0.35">
      <c r="AH3" s="195"/>
      <c r="AI3" s="195"/>
      <c r="AJ3" s="195"/>
      <c r="AK3" s="195"/>
      <c r="AL3" s="195"/>
      <c r="AM3" s="195"/>
      <c r="AN3" s="195"/>
      <c r="AO3" s="195"/>
      <c r="AP3" s="195"/>
      <c r="AQ3" s="195"/>
      <c r="AR3" s="195"/>
    </row>
    <row r="4" spans="1:44" ht="54.95" customHeight="1" thickBot="1" x14ac:dyDescent="0.35">
      <c r="M4" s="233" t="s">
        <v>557</v>
      </c>
      <c r="N4" s="232" t="s">
        <v>24</v>
      </c>
      <c r="O4" s="226"/>
      <c r="P4" s="226"/>
      <c r="Q4" s="226"/>
      <c r="R4" s="226"/>
      <c r="S4" s="226"/>
      <c r="T4" s="226"/>
      <c r="U4" s="226"/>
      <c r="V4" s="226"/>
      <c r="W4" s="226"/>
      <c r="X4" s="226"/>
      <c r="Y4" s="226"/>
      <c r="Z4" s="226"/>
      <c r="AA4" s="226"/>
      <c r="AB4" s="226"/>
      <c r="AC4" s="204"/>
      <c r="AD4" s="204"/>
      <c r="AE4" s="204"/>
      <c r="AF4" s="204"/>
      <c r="AH4" s="456"/>
      <c r="AI4" s="456"/>
      <c r="AJ4" s="456"/>
      <c r="AK4" s="456"/>
      <c r="AL4" s="456"/>
      <c r="AM4" s="456"/>
      <c r="AN4" s="456"/>
      <c r="AO4" s="456"/>
      <c r="AP4" s="456"/>
      <c r="AQ4" s="456"/>
      <c r="AR4" s="456"/>
    </row>
    <row r="5" spans="1:44" ht="15" customHeight="1" x14ac:dyDescent="0.3">
      <c r="M5" s="226"/>
      <c r="N5" s="226"/>
      <c r="O5" s="226"/>
      <c r="P5" s="226"/>
      <c r="Q5" s="226"/>
      <c r="R5" s="226"/>
      <c r="S5" s="226"/>
      <c r="T5" s="226"/>
      <c r="U5" s="226"/>
      <c r="V5" s="226"/>
      <c r="W5" s="226"/>
      <c r="X5" s="226"/>
      <c r="Y5" s="226"/>
      <c r="Z5" s="226"/>
      <c r="AA5" s="226"/>
      <c r="AB5" s="226"/>
      <c r="AC5" s="204"/>
      <c r="AD5" s="204"/>
      <c r="AE5" s="204"/>
      <c r="AF5" s="204"/>
      <c r="AH5" s="456"/>
      <c r="AI5" s="456"/>
      <c r="AJ5" s="456"/>
      <c r="AK5" s="456"/>
      <c r="AL5" s="456"/>
      <c r="AM5" s="456"/>
      <c r="AN5" s="456"/>
      <c r="AO5" s="456"/>
      <c r="AP5" s="456"/>
      <c r="AQ5" s="456"/>
      <c r="AR5" s="456"/>
    </row>
    <row r="6" spans="1:44" ht="15" customHeight="1" thickBot="1" x14ac:dyDescent="0.35">
      <c r="M6" s="227"/>
      <c r="N6" s="226"/>
      <c r="O6" s="226"/>
      <c r="P6" s="226"/>
      <c r="Q6" s="226"/>
      <c r="R6" s="226"/>
      <c r="S6" s="226"/>
      <c r="T6" s="226"/>
      <c r="U6" s="226"/>
      <c r="V6" s="226"/>
      <c r="W6" s="226"/>
      <c r="X6" s="226"/>
      <c r="Y6" s="226"/>
      <c r="Z6" s="226"/>
      <c r="AA6" s="226"/>
      <c r="AB6" s="226"/>
      <c r="AC6" s="204"/>
      <c r="AD6" s="204"/>
      <c r="AE6" s="204"/>
      <c r="AF6" s="204"/>
      <c r="AH6" s="456"/>
      <c r="AI6" s="456"/>
      <c r="AJ6" s="456"/>
      <c r="AK6" s="456"/>
      <c r="AL6" s="456"/>
      <c r="AM6" s="456"/>
      <c r="AN6" s="456"/>
      <c r="AO6" s="456"/>
      <c r="AP6" s="456"/>
      <c r="AQ6" s="456"/>
      <c r="AR6" s="456"/>
    </row>
    <row r="7" spans="1:44" ht="39.950000000000003" customHeight="1" thickBot="1" x14ac:dyDescent="0.35">
      <c r="M7" s="236" t="s">
        <v>720</v>
      </c>
      <c r="N7" s="424" t="s">
        <v>562</v>
      </c>
      <c r="O7" s="229"/>
      <c r="P7" s="229"/>
      <c r="Q7" s="229"/>
      <c r="R7" s="229"/>
      <c r="S7" s="229"/>
      <c r="T7" s="229"/>
      <c r="U7" s="229"/>
      <c r="V7" s="229"/>
      <c r="W7" s="229"/>
      <c r="X7" s="230"/>
      <c r="Y7" s="230"/>
      <c r="Z7" s="230"/>
      <c r="AA7" s="230"/>
      <c r="AB7" s="230"/>
      <c r="AC7" s="204"/>
      <c r="AD7" s="204"/>
      <c r="AE7" s="204"/>
      <c r="AF7" s="204"/>
      <c r="AH7" s="196"/>
      <c r="AI7" s="197"/>
      <c r="AJ7" s="196"/>
      <c r="AK7" s="198"/>
      <c r="AL7" s="198"/>
      <c r="AM7" s="198"/>
      <c r="AN7" s="198"/>
      <c r="AO7" s="198"/>
      <c r="AP7" s="199"/>
      <c r="AQ7" s="199"/>
      <c r="AR7" s="199"/>
    </row>
    <row r="8" spans="1:44" ht="39.950000000000003" customHeight="1" thickBot="1" x14ac:dyDescent="0.35">
      <c r="M8" s="237" t="s">
        <v>721</v>
      </c>
      <c r="N8" s="425" t="s">
        <v>492</v>
      </c>
      <c r="O8" s="230"/>
      <c r="P8" s="238" t="s">
        <v>707</v>
      </c>
      <c r="Q8" s="239">
        <v>0.76449999999999996</v>
      </c>
      <c r="R8" s="234"/>
      <c r="S8" s="230"/>
      <c r="T8" s="230"/>
      <c r="U8" s="230"/>
      <c r="V8" s="230"/>
      <c r="W8" s="230"/>
      <c r="X8" s="230"/>
      <c r="Y8" s="457"/>
      <c r="Z8" s="457"/>
      <c r="AA8" s="231"/>
      <c r="AB8" s="230"/>
      <c r="AC8" s="204"/>
      <c r="AD8" s="204"/>
      <c r="AE8" s="204"/>
      <c r="AF8" s="204"/>
      <c r="AH8" s="199"/>
      <c r="AI8" s="200"/>
      <c r="AJ8" s="199"/>
      <c r="AK8" s="200"/>
      <c r="AL8" s="200"/>
      <c r="AM8" s="200"/>
      <c r="AN8" s="200"/>
      <c r="AO8" s="200"/>
      <c r="AP8" s="199"/>
      <c r="AQ8" s="201"/>
      <c r="AR8" s="199"/>
    </row>
    <row r="9" spans="1:44" ht="15" customHeight="1" x14ac:dyDescent="0.3">
      <c r="AH9" s="195"/>
      <c r="AI9" s="195"/>
      <c r="AJ9" s="195"/>
      <c r="AK9" s="195"/>
      <c r="AL9" s="195"/>
      <c r="AM9" s="195"/>
      <c r="AN9" s="195"/>
      <c r="AO9" s="195"/>
      <c r="AP9" s="195"/>
      <c r="AQ9" s="195"/>
      <c r="AR9" s="195"/>
    </row>
    <row r="10" spans="1:44" ht="15" customHeight="1" x14ac:dyDescent="0.3">
      <c r="U10" s="202"/>
      <c r="V10" s="202"/>
      <c r="W10" s="202"/>
      <c r="X10" s="202"/>
      <c r="Y10" s="202"/>
      <c r="Z10" s="202"/>
      <c r="AA10" s="202"/>
      <c r="AB10" s="202"/>
      <c r="AC10" s="202"/>
      <c r="AD10" s="202"/>
      <c r="AL10" s="50"/>
    </row>
    <row r="11" spans="1:44" ht="15" customHeight="1" x14ac:dyDescent="0.3">
      <c r="U11" s="202"/>
      <c r="V11" s="202"/>
      <c r="W11" s="202"/>
      <c r="X11" s="202"/>
      <c r="Y11" s="202"/>
      <c r="Z11" s="202"/>
      <c r="AA11" s="202"/>
      <c r="AB11" s="202"/>
      <c r="AC11" s="202"/>
      <c r="AD11" s="202"/>
      <c r="AL11" s="50"/>
    </row>
    <row r="12" spans="1:44" ht="15" customHeight="1" x14ac:dyDescent="0.3">
      <c r="U12" s="202"/>
      <c r="V12" s="202"/>
      <c r="W12" s="202"/>
      <c r="X12" s="202"/>
      <c r="Y12" s="202"/>
      <c r="Z12" s="202"/>
      <c r="AA12" s="202"/>
      <c r="AB12" s="202"/>
      <c r="AC12" s="202"/>
      <c r="AD12" s="202"/>
      <c r="AL12" s="50"/>
    </row>
    <row r="13" spans="1:44" ht="15" customHeight="1" x14ac:dyDescent="0.3">
      <c r="U13" s="202"/>
      <c r="V13" s="202"/>
      <c r="W13" s="202"/>
      <c r="X13" s="202"/>
      <c r="Y13" s="202"/>
      <c r="Z13" s="202"/>
      <c r="AA13" s="202"/>
      <c r="AB13" s="202"/>
      <c r="AC13" s="202"/>
      <c r="AD13" s="202"/>
      <c r="AL13" s="50"/>
    </row>
    <row r="14" spans="1:44" ht="15" customHeight="1" thickBot="1" x14ac:dyDescent="0.35">
      <c r="U14" s="202"/>
      <c r="V14" s="202"/>
      <c r="W14" s="202"/>
      <c r="X14" s="202"/>
      <c r="Y14" s="202"/>
      <c r="Z14" s="202"/>
      <c r="AA14" s="202"/>
      <c r="AB14" s="202"/>
      <c r="AC14" s="202"/>
      <c r="AD14" s="202"/>
      <c r="AL14" s="50"/>
    </row>
    <row r="15" spans="1:44" ht="54.95" customHeight="1" thickBot="1" x14ac:dyDescent="0.35">
      <c r="A15" s="241" t="s">
        <v>558</v>
      </c>
      <c r="B15" s="252" t="s">
        <v>560</v>
      </c>
      <c r="C15" s="240"/>
      <c r="D15" s="240"/>
      <c r="E15" s="240"/>
      <c r="F15" s="240"/>
      <c r="G15" s="241" t="s">
        <v>558</v>
      </c>
      <c r="H15" s="252" t="s">
        <v>722</v>
      </c>
      <c r="I15" s="240"/>
      <c r="J15" s="240"/>
      <c r="K15" s="240"/>
      <c r="L15" s="240"/>
      <c r="M15" s="240"/>
      <c r="O15" s="240"/>
      <c r="P15" s="240"/>
      <c r="Q15" s="240"/>
      <c r="R15" s="240"/>
      <c r="S15" s="241" t="s">
        <v>558</v>
      </c>
      <c r="T15" s="252" t="s">
        <v>709</v>
      </c>
      <c r="U15" s="240"/>
      <c r="V15" s="240"/>
      <c r="W15" s="240"/>
      <c r="X15" s="240"/>
      <c r="Y15" s="241" t="s">
        <v>558</v>
      </c>
      <c r="Z15" s="252" t="s">
        <v>710</v>
      </c>
      <c r="AA15" s="240"/>
      <c r="AB15" s="240"/>
      <c r="AC15" s="240"/>
      <c r="AD15" s="240"/>
      <c r="AE15" s="240"/>
      <c r="AF15" s="240"/>
      <c r="AG15" s="240"/>
      <c r="AH15" s="240"/>
      <c r="AI15" s="204"/>
      <c r="AJ15" s="204"/>
      <c r="AK15" s="204"/>
      <c r="AL15" s="255"/>
    </row>
    <row r="16" spans="1:44" ht="15" customHeight="1" x14ac:dyDescent="0.3">
      <c r="A16" s="242"/>
      <c r="B16" s="242"/>
      <c r="C16" s="242"/>
      <c r="D16" s="242"/>
      <c r="E16" s="242"/>
      <c r="F16" s="242"/>
      <c r="G16" s="242"/>
      <c r="H16" s="242"/>
      <c r="I16" s="242"/>
      <c r="J16" s="242"/>
      <c r="K16" s="242"/>
      <c r="L16" s="242"/>
      <c r="M16" s="204"/>
      <c r="N16" s="228"/>
      <c r="O16" s="242"/>
      <c r="P16" s="242"/>
      <c r="Q16" s="242"/>
      <c r="R16" s="242"/>
      <c r="S16" s="242"/>
      <c r="T16" s="242"/>
      <c r="U16" s="242"/>
      <c r="V16" s="242"/>
      <c r="W16" s="242"/>
      <c r="X16" s="204"/>
      <c r="Y16" s="242"/>
      <c r="Z16" s="242"/>
      <c r="AA16" s="242"/>
      <c r="AB16" s="242"/>
      <c r="AC16" s="242"/>
      <c r="AD16" s="242"/>
      <c r="AE16" s="242"/>
      <c r="AF16" s="242"/>
      <c r="AG16" s="204"/>
      <c r="AH16" s="204"/>
      <c r="AI16" s="204"/>
      <c r="AJ16" s="204"/>
      <c r="AK16" s="204"/>
      <c r="AL16" s="204"/>
    </row>
    <row r="17" spans="1:38" ht="15" customHeight="1" thickBot="1" x14ac:dyDescent="0.35">
      <c r="A17" s="243"/>
      <c r="B17" s="243"/>
      <c r="C17" s="243"/>
      <c r="D17" s="243"/>
      <c r="E17" s="243"/>
      <c r="F17" s="243"/>
      <c r="G17" s="243"/>
      <c r="H17" s="243"/>
      <c r="I17" s="243"/>
      <c r="J17" s="243"/>
      <c r="K17" s="243"/>
      <c r="L17" s="243"/>
      <c r="M17" s="243"/>
      <c r="N17" s="244"/>
      <c r="O17" s="243"/>
      <c r="P17" s="243"/>
      <c r="Q17" s="243"/>
      <c r="R17" s="243"/>
      <c r="S17" s="243"/>
      <c r="T17" s="243"/>
      <c r="U17" s="243"/>
      <c r="V17" s="243"/>
      <c r="W17" s="243"/>
      <c r="X17" s="243"/>
      <c r="Y17" s="243"/>
      <c r="Z17" s="243"/>
      <c r="AA17" s="243"/>
      <c r="AB17" s="243"/>
      <c r="AC17" s="243"/>
      <c r="AD17" s="256"/>
      <c r="AE17" s="256"/>
      <c r="AF17" s="256"/>
      <c r="AG17" s="256"/>
      <c r="AH17" s="256"/>
      <c r="AI17" s="254"/>
      <c r="AJ17" s="254"/>
      <c r="AK17" s="204"/>
      <c r="AL17" s="204"/>
    </row>
    <row r="18" spans="1:38" ht="39.950000000000003" customHeight="1" thickBot="1" x14ac:dyDescent="0.35">
      <c r="A18" s="261" t="s">
        <v>713</v>
      </c>
      <c r="B18" s="262" t="s">
        <v>374</v>
      </c>
      <c r="C18" s="240"/>
      <c r="D18" s="240"/>
      <c r="E18" s="245"/>
      <c r="F18" s="245"/>
      <c r="G18" s="261" t="s">
        <v>713</v>
      </c>
      <c r="H18" s="262"/>
      <c r="I18" s="240"/>
      <c r="J18" s="240"/>
      <c r="K18" s="245"/>
      <c r="L18" s="245"/>
      <c r="M18" s="249"/>
      <c r="N18" s="244"/>
      <c r="O18" s="257"/>
      <c r="P18" s="260"/>
      <c r="Q18" s="260"/>
      <c r="R18" s="260"/>
      <c r="S18" s="261" t="s">
        <v>717</v>
      </c>
      <c r="T18" s="262"/>
      <c r="U18" s="240"/>
      <c r="V18" s="240"/>
      <c r="W18" s="245"/>
      <c r="X18" s="258"/>
      <c r="Y18" s="261" t="s">
        <v>717</v>
      </c>
      <c r="Z18" s="262"/>
      <c r="AA18" s="240"/>
      <c r="AB18" s="240"/>
      <c r="AC18" s="245"/>
      <c r="AD18" s="260"/>
      <c r="AE18" s="260"/>
      <c r="AF18" s="260"/>
      <c r="AG18" s="257"/>
      <c r="AH18" s="258"/>
      <c r="AI18" s="254"/>
      <c r="AJ18" s="254"/>
      <c r="AK18" s="204"/>
      <c r="AL18" s="204"/>
    </row>
    <row r="19" spans="1:38" ht="60" customHeight="1" thickBot="1" x14ac:dyDescent="0.35">
      <c r="A19" s="261" t="s">
        <v>714</v>
      </c>
      <c r="B19" s="262" t="s">
        <v>561</v>
      </c>
      <c r="C19" s="269"/>
      <c r="D19" s="272" t="s">
        <v>707</v>
      </c>
      <c r="E19" s="273" t="s">
        <v>438</v>
      </c>
      <c r="F19" s="253"/>
      <c r="G19" s="246" t="s">
        <v>714</v>
      </c>
      <c r="H19" s="248"/>
      <c r="I19" s="240"/>
      <c r="J19" s="272" t="s">
        <v>707</v>
      </c>
      <c r="K19" s="273"/>
      <c r="L19" s="253"/>
      <c r="M19" s="250"/>
      <c r="N19" s="244"/>
      <c r="O19" s="257"/>
      <c r="P19" s="260"/>
      <c r="Q19" s="260"/>
      <c r="R19" s="260"/>
      <c r="S19" s="246" t="s">
        <v>715</v>
      </c>
      <c r="T19" s="248"/>
      <c r="U19" s="240"/>
      <c r="V19" s="272" t="s">
        <v>707</v>
      </c>
      <c r="W19" s="273"/>
      <c r="X19" s="258"/>
      <c r="Y19" s="246" t="s">
        <v>715</v>
      </c>
      <c r="Z19" s="248"/>
      <c r="AA19" s="240"/>
      <c r="AB19" s="272" t="s">
        <v>707</v>
      </c>
      <c r="AC19" s="273"/>
      <c r="AD19" s="260"/>
      <c r="AE19" s="260"/>
      <c r="AF19" s="260"/>
      <c r="AG19" s="257"/>
      <c r="AH19" s="258"/>
      <c r="AI19" s="254"/>
      <c r="AJ19" s="254"/>
      <c r="AK19" s="204"/>
      <c r="AL19" s="204"/>
    </row>
  </sheetData>
  <mergeCells count="4">
    <mergeCell ref="AH4:AR4"/>
    <mergeCell ref="AH5:AR5"/>
    <mergeCell ref="AH6:AR6"/>
    <mergeCell ref="Y8:Z8"/>
  </mergeCells>
  <printOptions horizontalCentered="1"/>
  <pageMargins left="0.2" right="0.2" top="0.75" bottom="0.75" header="0.3" footer="0.3"/>
  <pageSetup paperSize="5" scale="50" orientation="landscape"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L25"/>
  <sheetViews>
    <sheetView topLeftCell="A4" workbookViewId="0">
      <selection activeCell="Q4" sqref="Q4"/>
    </sheetView>
  </sheetViews>
  <sheetFormatPr defaultColWidth="14" defaultRowHeight="16.5" x14ac:dyDescent="0.3"/>
  <cols>
    <col min="1" max="2" width="4" style="194" customWidth="1"/>
    <col min="3" max="3" width="15.7109375" style="194" customWidth="1"/>
    <col min="4" max="4" width="30.7109375" style="194" customWidth="1"/>
    <col min="5" max="5" width="1.7109375" style="194" customWidth="1"/>
    <col min="6" max="6" width="8.7109375" style="194" customWidth="1"/>
    <col min="7" max="7" width="10.7109375" style="194" customWidth="1"/>
    <col min="8" max="8" width="15.7109375" style="194" customWidth="1"/>
    <col min="9" max="9" width="30.7109375" style="194" customWidth="1"/>
    <col min="10" max="10" width="1.7109375" style="194" customWidth="1"/>
    <col min="11" max="11" width="8.7109375" style="194" customWidth="1"/>
    <col min="12" max="12" width="7.7109375" style="194" customWidth="1"/>
    <col min="13" max="13" width="15.7109375" style="194" customWidth="1"/>
    <col min="14" max="14" width="30.7109375" style="194" customWidth="1"/>
    <col min="15" max="15" width="1.7109375" style="194" customWidth="1"/>
    <col min="16" max="16" width="8.7109375" style="194" customWidth="1"/>
    <col min="17" max="17" width="10.7109375" style="194" customWidth="1"/>
    <col min="18" max="18" width="7.7109375" style="194" customWidth="1"/>
    <col min="19" max="19" width="1.7109375" style="194" customWidth="1"/>
    <col min="20" max="20" width="7.7109375" style="194" customWidth="1"/>
    <col min="21" max="21" width="10.7109375" style="194" customWidth="1"/>
    <col min="22" max="22" width="14" style="194"/>
    <col min="23" max="23" width="5.42578125" style="194" customWidth="1"/>
    <col min="24" max="25" width="14" style="194"/>
    <col min="26" max="26" width="19.85546875" style="194" customWidth="1"/>
    <col min="27" max="27" width="10.85546875" style="194" customWidth="1"/>
    <col min="28" max="28" width="7.5703125" style="194" customWidth="1"/>
    <col min="29" max="16384" width="14" style="194"/>
  </cols>
  <sheetData>
    <row r="2" spans="1:38" x14ac:dyDescent="0.3">
      <c r="AB2" s="195"/>
      <c r="AC2" s="195"/>
      <c r="AD2" s="195"/>
      <c r="AE2" s="195"/>
      <c r="AF2" s="195"/>
      <c r="AG2" s="195"/>
      <c r="AH2" s="195"/>
      <c r="AI2" s="195"/>
      <c r="AJ2" s="195"/>
      <c r="AK2" s="195"/>
      <c r="AL2" s="195"/>
    </row>
    <row r="3" spans="1:38" ht="17.25" thickBot="1" x14ac:dyDescent="0.35">
      <c r="AB3" s="195"/>
      <c r="AC3" s="195"/>
      <c r="AD3" s="195"/>
      <c r="AE3" s="195"/>
      <c r="AF3" s="195"/>
      <c r="AG3" s="195"/>
      <c r="AH3" s="195"/>
      <c r="AI3" s="195"/>
      <c r="AJ3" s="195"/>
      <c r="AK3" s="195"/>
      <c r="AL3" s="195"/>
    </row>
    <row r="4" spans="1:38" ht="50.1" customHeight="1" thickBot="1" x14ac:dyDescent="0.35">
      <c r="H4" s="233" t="s">
        <v>557</v>
      </c>
      <c r="I4" s="232" t="s">
        <v>24</v>
      </c>
      <c r="J4" s="226"/>
      <c r="K4" s="226"/>
      <c r="L4" s="226"/>
      <c r="M4" s="226"/>
      <c r="N4" s="226"/>
      <c r="O4" s="226"/>
      <c r="P4" s="226"/>
      <c r="Q4" s="226"/>
      <c r="R4" s="226"/>
      <c r="S4" s="226"/>
      <c r="T4" s="226"/>
      <c r="U4" s="226"/>
      <c r="V4" s="226"/>
      <c r="W4" s="204"/>
      <c r="X4" s="204"/>
      <c r="Y4" s="204"/>
      <c r="Z4" s="204"/>
      <c r="AB4" s="456"/>
      <c r="AC4" s="456"/>
      <c r="AD4" s="456"/>
      <c r="AE4" s="456"/>
      <c r="AF4" s="456"/>
      <c r="AG4" s="456"/>
      <c r="AH4" s="456"/>
      <c r="AI4" s="456"/>
      <c r="AJ4" s="456"/>
      <c r="AK4" s="456"/>
      <c r="AL4" s="456"/>
    </row>
    <row r="5" spans="1:38" ht="15" customHeight="1" x14ac:dyDescent="0.3">
      <c r="H5" s="226"/>
      <c r="I5" s="226"/>
      <c r="J5" s="226"/>
      <c r="K5" s="226"/>
      <c r="L5" s="226"/>
      <c r="M5" s="226"/>
      <c r="N5" s="226"/>
      <c r="O5" s="226"/>
      <c r="P5" s="226"/>
      <c r="Q5" s="226"/>
      <c r="R5" s="226"/>
      <c r="S5" s="226"/>
      <c r="T5" s="226"/>
      <c r="U5" s="226"/>
      <c r="V5" s="226"/>
      <c r="W5" s="204"/>
      <c r="X5" s="204"/>
      <c r="Y5" s="204"/>
      <c r="Z5" s="204"/>
      <c r="AB5" s="456"/>
      <c r="AC5" s="456"/>
      <c r="AD5" s="456"/>
      <c r="AE5" s="456"/>
      <c r="AF5" s="456"/>
      <c r="AG5" s="456"/>
      <c r="AH5" s="456"/>
      <c r="AI5" s="456"/>
      <c r="AJ5" s="456"/>
      <c r="AK5" s="456"/>
      <c r="AL5" s="456"/>
    </row>
    <row r="6" spans="1:38" ht="15" customHeight="1" thickBot="1" x14ac:dyDescent="0.35">
      <c r="H6" s="227"/>
      <c r="I6" s="226"/>
      <c r="J6" s="226"/>
      <c r="K6" s="226"/>
      <c r="L6" s="226"/>
      <c r="M6" s="226"/>
      <c r="N6" s="226"/>
      <c r="O6" s="226"/>
      <c r="P6" s="226"/>
      <c r="Q6" s="226"/>
      <c r="R6" s="226"/>
      <c r="S6" s="226"/>
      <c r="T6" s="226"/>
      <c r="U6" s="226"/>
      <c r="V6" s="226"/>
      <c r="W6" s="204"/>
      <c r="X6" s="204"/>
      <c r="Y6" s="204"/>
      <c r="Z6" s="204"/>
      <c r="AB6" s="456"/>
      <c r="AC6" s="456"/>
      <c r="AD6" s="456"/>
      <c r="AE6" s="456"/>
      <c r="AF6" s="456"/>
      <c r="AG6" s="456"/>
      <c r="AH6" s="456"/>
      <c r="AI6" s="456"/>
      <c r="AJ6" s="456"/>
      <c r="AK6" s="456"/>
      <c r="AL6" s="456"/>
    </row>
    <row r="7" spans="1:38" ht="39.950000000000003" customHeight="1" thickBot="1" x14ac:dyDescent="0.35">
      <c r="H7" s="236" t="s">
        <v>720</v>
      </c>
      <c r="I7" s="424" t="s">
        <v>562</v>
      </c>
      <c r="J7" s="229"/>
      <c r="K7" s="229"/>
      <c r="L7" s="229"/>
      <c r="M7" s="229"/>
      <c r="N7" s="229"/>
      <c r="O7" s="229"/>
      <c r="P7" s="229"/>
      <c r="Q7" s="229"/>
      <c r="R7" s="230"/>
      <c r="S7" s="230"/>
      <c r="T7" s="230"/>
      <c r="U7" s="230"/>
      <c r="V7" s="230"/>
      <c r="W7" s="204"/>
      <c r="X7" s="204"/>
      <c r="Y7" s="204"/>
      <c r="Z7" s="204"/>
      <c r="AB7" s="196"/>
      <c r="AC7" s="197"/>
      <c r="AD7" s="196"/>
      <c r="AE7" s="198"/>
      <c r="AF7" s="198"/>
      <c r="AG7" s="198"/>
      <c r="AH7" s="198"/>
      <c r="AI7" s="198"/>
      <c r="AJ7" s="199"/>
      <c r="AK7" s="199"/>
      <c r="AL7" s="199"/>
    </row>
    <row r="8" spans="1:38" ht="39.950000000000003" customHeight="1" thickBot="1" x14ac:dyDescent="0.35">
      <c r="H8" s="237" t="s">
        <v>721</v>
      </c>
      <c r="I8" s="425" t="s">
        <v>492</v>
      </c>
      <c r="J8" s="230"/>
      <c r="K8" s="238" t="s">
        <v>707</v>
      </c>
      <c r="L8" s="239">
        <v>0.76449999999999996</v>
      </c>
      <c r="M8" s="230"/>
      <c r="N8" s="230"/>
      <c r="O8" s="230"/>
      <c r="P8" s="230"/>
      <c r="Q8" s="230"/>
      <c r="R8" s="230"/>
      <c r="S8" s="457"/>
      <c r="T8" s="457"/>
      <c r="U8" s="231"/>
      <c r="V8" s="230"/>
      <c r="W8" s="204"/>
      <c r="X8" s="204"/>
      <c r="Y8" s="204"/>
      <c r="Z8" s="204"/>
      <c r="AB8" s="199"/>
      <c r="AC8" s="200"/>
      <c r="AD8" s="199"/>
      <c r="AE8" s="200"/>
      <c r="AF8" s="200"/>
      <c r="AG8" s="200"/>
      <c r="AH8" s="200"/>
      <c r="AI8" s="200"/>
      <c r="AJ8" s="199"/>
      <c r="AK8" s="201"/>
      <c r="AL8" s="199"/>
    </row>
    <row r="9" spans="1:38" ht="15" customHeight="1" x14ac:dyDescent="0.3">
      <c r="AB9" s="195"/>
      <c r="AC9" s="195"/>
      <c r="AD9" s="195"/>
      <c r="AE9" s="195"/>
      <c r="AF9" s="195"/>
      <c r="AG9" s="195"/>
      <c r="AH9" s="195"/>
      <c r="AI9" s="195"/>
      <c r="AJ9" s="195"/>
      <c r="AK9" s="195"/>
      <c r="AL9" s="195"/>
    </row>
    <row r="10" spans="1:38" ht="15" customHeight="1" x14ac:dyDescent="0.3">
      <c r="O10" s="202"/>
      <c r="P10" s="202"/>
      <c r="Q10" s="202"/>
      <c r="R10" s="202"/>
      <c r="S10" s="202"/>
      <c r="T10" s="202"/>
      <c r="U10" s="202"/>
      <c r="V10" s="202"/>
      <c r="W10" s="202"/>
      <c r="X10" s="202"/>
      <c r="AF10" s="50"/>
    </row>
    <row r="11" spans="1:38" ht="15" customHeight="1" x14ac:dyDescent="0.3">
      <c r="O11" s="202"/>
      <c r="P11" s="202"/>
      <c r="Q11" s="202"/>
      <c r="R11" s="202"/>
      <c r="S11" s="202"/>
      <c r="T11" s="202"/>
      <c r="U11" s="202"/>
      <c r="V11" s="202"/>
      <c r="W11" s="202"/>
      <c r="X11" s="202"/>
      <c r="AF11" s="50"/>
    </row>
    <row r="12" spans="1:38" ht="15" customHeight="1" x14ac:dyDescent="0.3">
      <c r="O12" s="202"/>
      <c r="P12" s="202"/>
      <c r="Q12" s="202"/>
      <c r="R12" s="202"/>
      <c r="S12" s="202"/>
      <c r="T12" s="202"/>
      <c r="U12" s="202"/>
      <c r="V12" s="202"/>
      <c r="W12" s="202"/>
      <c r="X12" s="202"/>
      <c r="AF12" s="50"/>
    </row>
    <row r="13" spans="1:38" ht="15" customHeight="1" x14ac:dyDescent="0.3">
      <c r="O13" s="202"/>
      <c r="P13" s="202"/>
      <c r="Q13" s="202"/>
      <c r="R13" s="202"/>
      <c r="S13" s="202"/>
      <c r="T13" s="202"/>
      <c r="U13" s="202"/>
      <c r="V13" s="202"/>
      <c r="W13" s="202"/>
      <c r="X13" s="202"/>
      <c r="AF13" s="50"/>
    </row>
    <row r="14" spans="1:38" ht="15" customHeight="1" thickBot="1" x14ac:dyDescent="0.35">
      <c r="O14" s="202"/>
      <c r="P14" s="202"/>
      <c r="Q14" s="202"/>
      <c r="R14" s="202"/>
      <c r="S14" s="202"/>
      <c r="T14" s="202"/>
      <c r="U14" s="202"/>
      <c r="V14" s="202"/>
      <c r="W14" s="202"/>
      <c r="X14" s="202"/>
      <c r="AF14" s="50"/>
    </row>
    <row r="15" spans="1:38" ht="50.1" customHeight="1" thickBot="1" x14ac:dyDescent="0.35">
      <c r="A15" s="203"/>
      <c r="B15" s="265"/>
      <c r="C15" s="241" t="s">
        <v>558</v>
      </c>
      <c r="D15" s="252" t="s">
        <v>710</v>
      </c>
      <c r="E15" s="240"/>
      <c r="F15" s="240"/>
      <c r="G15" s="240"/>
      <c r="H15" s="240"/>
      <c r="J15" s="240"/>
      <c r="K15" s="240"/>
      <c r="L15" s="240"/>
      <c r="M15" s="241" t="s">
        <v>558</v>
      </c>
      <c r="N15" s="252" t="s">
        <v>709</v>
      </c>
      <c r="O15" s="240"/>
      <c r="P15" s="240"/>
      <c r="Q15" s="240"/>
      <c r="R15" s="240"/>
      <c r="S15" s="240"/>
      <c r="T15" s="253"/>
      <c r="U15" s="254"/>
      <c r="V15" s="240"/>
      <c r="W15" s="240"/>
      <c r="X15" s="240"/>
      <c r="Y15" s="240"/>
      <c r="Z15" s="240"/>
      <c r="AA15" s="240"/>
      <c r="AB15" s="240"/>
      <c r="AC15" s="204"/>
      <c r="AD15" s="204"/>
      <c r="AE15" s="204"/>
      <c r="AF15" s="255"/>
    </row>
    <row r="16" spans="1:38" ht="15" customHeight="1" x14ac:dyDescent="0.3">
      <c r="C16" s="242"/>
      <c r="D16" s="242"/>
      <c r="E16" s="242"/>
      <c r="F16" s="242"/>
      <c r="G16" s="242"/>
      <c r="H16" s="204"/>
      <c r="I16" s="228"/>
      <c r="J16" s="242"/>
      <c r="K16" s="242"/>
      <c r="L16" s="242"/>
      <c r="M16" s="242"/>
      <c r="N16" s="242"/>
      <c r="O16" s="242"/>
      <c r="P16" s="242"/>
      <c r="Q16" s="242"/>
      <c r="R16" s="204"/>
      <c r="S16" s="204"/>
      <c r="T16" s="204"/>
      <c r="U16" s="204"/>
      <c r="V16" s="242"/>
      <c r="W16" s="242"/>
      <c r="X16" s="242"/>
      <c r="Y16" s="242"/>
      <c r="Z16" s="242"/>
      <c r="AA16" s="204"/>
      <c r="AB16" s="204"/>
      <c r="AC16" s="204"/>
      <c r="AD16" s="204"/>
      <c r="AE16" s="204"/>
      <c r="AF16" s="204"/>
    </row>
    <row r="17" spans="3:32" ht="15" customHeight="1" thickBot="1" x14ac:dyDescent="0.35">
      <c r="C17" s="243"/>
      <c r="D17" s="243"/>
      <c r="E17" s="243"/>
      <c r="F17" s="243"/>
      <c r="G17" s="243"/>
      <c r="H17" s="243"/>
      <c r="I17" s="244"/>
      <c r="J17" s="243"/>
      <c r="K17" s="243"/>
      <c r="L17" s="243"/>
      <c r="M17" s="243"/>
      <c r="N17" s="243"/>
      <c r="O17" s="243"/>
      <c r="P17" s="243"/>
      <c r="Q17" s="243"/>
      <c r="R17" s="243"/>
      <c r="S17" s="256"/>
      <c r="T17" s="256"/>
      <c r="U17" s="256"/>
      <c r="V17" s="256"/>
      <c r="W17" s="256"/>
      <c r="X17" s="256"/>
      <c r="Y17" s="256"/>
      <c r="Z17" s="256"/>
      <c r="AA17" s="256"/>
      <c r="AB17" s="256"/>
      <c r="AC17" s="254"/>
      <c r="AD17" s="254"/>
      <c r="AE17" s="204"/>
      <c r="AF17" s="204"/>
    </row>
    <row r="18" spans="3:32" ht="39.950000000000003" customHeight="1" thickBot="1" x14ac:dyDescent="0.35">
      <c r="C18" s="261" t="s">
        <v>713</v>
      </c>
      <c r="D18" s="354" t="s">
        <v>366</v>
      </c>
      <c r="E18" s="240"/>
      <c r="F18" s="263"/>
      <c r="G18" s="264"/>
      <c r="H18" s="249"/>
      <c r="I18" s="244"/>
      <c r="J18" s="257"/>
      <c r="K18" s="260"/>
      <c r="L18" s="260"/>
      <c r="M18" s="261" t="s">
        <v>717</v>
      </c>
      <c r="N18" s="354" t="s">
        <v>465</v>
      </c>
      <c r="O18" s="240"/>
      <c r="P18" s="263"/>
      <c r="Q18" s="264"/>
      <c r="R18" s="258"/>
      <c r="S18" s="256"/>
      <c r="T18" s="256"/>
      <c r="U18" s="256"/>
      <c r="V18" s="257"/>
      <c r="W18" s="243"/>
      <c r="X18" s="260"/>
      <c r="Y18" s="260"/>
      <c r="Z18" s="260"/>
      <c r="AA18" s="257"/>
      <c r="AB18" s="258"/>
      <c r="AC18" s="254"/>
      <c r="AD18" s="254"/>
      <c r="AE18" s="204"/>
      <c r="AF18" s="204"/>
    </row>
    <row r="19" spans="3:32" ht="39.950000000000003" customHeight="1" thickBot="1" x14ac:dyDescent="0.35">
      <c r="C19" s="246" t="s">
        <v>714</v>
      </c>
      <c r="D19" s="355" t="s">
        <v>309</v>
      </c>
      <c r="E19" s="240"/>
      <c r="F19" s="247" t="s">
        <v>707</v>
      </c>
      <c r="G19" s="251" t="s">
        <v>711</v>
      </c>
      <c r="H19" s="250"/>
      <c r="I19" s="244"/>
      <c r="J19" s="257"/>
      <c r="K19" s="260"/>
      <c r="L19" s="260"/>
      <c r="M19" s="246" t="s">
        <v>715</v>
      </c>
      <c r="N19" s="355" t="s">
        <v>456</v>
      </c>
      <c r="O19" s="240"/>
      <c r="P19" s="247" t="s">
        <v>707</v>
      </c>
      <c r="Q19" s="251" t="s">
        <v>711</v>
      </c>
      <c r="R19" s="258"/>
      <c r="S19" s="258"/>
      <c r="T19" s="259"/>
      <c r="U19" s="256"/>
      <c r="V19" s="257"/>
      <c r="W19" s="257"/>
      <c r="X19" s="260"/>
      <c r="Y19" s="260"/>
      <c r="Z19" s="260"/>
      <c r="AA19" s="257"/>
      <c r="AB19" s="258"/>
      <c r="AC19" s="254"/>
      <c r="AD19" s="254"/>
      <c r="AE19" s="204"/>
      <c r="AF19" s="204"/>
    </row>
    <row r="20" spans="3:32" ht="3" customHeight="1" thickBot="1" x14ac:dyDescent="0.35">
      <c r="C20" s="271"/>
      <c r="D20" s="356"/>
      <c r="E20" s="240"/>
      <c r="F20" s="267"/>
      <c r="G20" s="266"/>
      <c r="H20" s="250"/>
      <c r="I20" s="244"/>
      <c r="J20" s="257"/>
      <c r="K20" s="260"/>
      <c r="L20" s="260"/>
      <c r="M20" s="271"/>
      <c r="N20" s="356"/>
      <c r="O20" s="240"/>
      <c r="P20" s="267"/>
      <c r="Q20" s="266"/>
      <c r="R20" s="258"/>
      <c r="S20" s="258"/>
      <c r="T20" s="259"/>
      <c r="U20" s="256"/>
      <c r="V20" s="257"/>
      <c r="W20" s="257"/>
      <c r="X20" s="260"/>
      <c r="Y20" s="260"/>
      <c r="Z20" s="260"/>
      <c r="AA20" s="257"/>
      <c r="AB20" s="258"/>
      <c r="AC20" s="254"/>
      <c r="AD20" s="254"/>
      <c r="AE20" s="204"/>
      <c r="AF20" s="204"/>
    </row>
    <row r="21" spans="3:32" ht="39.950000000000003" customHeight="1" thickBot="1" x14ac:dyDescent="0.35">
      <c r="C21" s="261" t="s">
        <v>713</v>
      </c>
      <c r="D21" s="354" t="s">
        <v>375</v>
      </c>
      <c r="E21" s="240"/>
      <c r="F21" s="263"/>
      <c r="G21" s="264"/>
      <c r="H21" s="228"/>
      <c r="I21" s="228"/>
      <c r="J21" s="204"/>
      <c r="K21" s="204"/>
      <c r="L21" s="204"/>
      <c r="M21" s="261" t="s">
        <v>716</v>
      </c>
      <c r="N21" s="354" t="s">
        <v>367</v>
      </c>
      <c r="O21" s="240"/>
      <c r="P21" s="263"/>
      <c r="Q21" s="264"/>
      <c r="R21" s="204"/>
      <c r="S21" s="204"/>
      <c r="T21" s="204"/>
      <c r="U21" s="204"/>
      <c r="V21" s="204"/>
      <c r="W21" s="204"/>
      <c r="X21" s="204"/>
      <c r="Y21" s="204"/>
      <c r="Z21" s="204"/>
      <c r="AA21" s="204"/>
      <c r="AB21" s="204"/>
      <c r="AC21" s="204"/>
      <c r="AD21" s="204"/>
      <c r="AE21" s="204"/>
      <c r="AF21" s="204"/>
    </row>
    <row r="22" spans="3:32" ht="65.099999999999994" customHeight="1" thickBot="1" x14ac:dyDescent="0.35">
      <c r="C22" s="246" t="s">
        <v>714</v>
      </c>
      <c r="D22" s="355" t="s">
        <v>719</v>
      </c>
      <c r="E22" s="240"/>
      <c r="F22" s="247" t="s">
        <v>707</v>
      </c>
      <c r="G22" s="251" t="s">
        <v>711</v>
      </c>
      <c r="H22" s="228"/>
      <c r="I22" s="228"/>
      <c r="M22" s="246" t="s">
        <v>708</v>
      </c>
      <c r="N22" s="355" t="s">
        <v>457</v>
      </c>
      <c r="O22" s="240"/>
      <c r="P22" s="247" t="s">
        <v>707</v>
      </c>
      <c r="Q22" s="251" t="s">
        <v>712</v>
      </c>
    </row>
    <row r="23" spans="3:32" ht="3" customHeight="1" thickBot="1" x14ac:dyDescent="0.35">
      <c r="C23" s="268"/>
      <c r="D23" s="253"/>
      <c r="E23" s="240"/>
      <c r="F23" s="240"/>
      <c r="G23" s="253"/>
      <c r="H23" s="228"/>
      <c r="I23" s="228"/>
      <c r="M23" s="271"/>
      <c r="N23" s="356"/>
      <c r="O23" s="240"/>
      <c r="P23" s="267"/>
      <c r="Q23" s="266"/>
    </row>
    <row r="24" spans="3:32" ht="39.950000000000003" customHeight="1" thickBot="1" x14ac:dyDescent="0.35">
      <c r="C24" s="228"/>
      <c r="D24" s="228"/>
      <c r="E24" s="228"/>
      <c r="F24" s="228"/>
      <c r="G24" s="228"/>
      <c r="H24" s="228"/>
      <c r="I24" s="228"/>
      <c r="J24" s="204"/>
      <c r="K24" s="204"/>
      <c r="L24" s="204"/>
      <c r="M24" s="261" t="s">
        <v>716</v>
      </c>
      <c r="N24" s="354" t="s">
        <v>368</v>
      </c>
      <c r="O24" s="240"/>
      <c r="P24" s="263"/>
      <c r="Q24" s="264"/>
      <c r="R24" s="204"/>
      <c r="S24" s="204"/>
      <c r="T24" s="204"/>
      <c r="U24" s="204"/>
      <c r="V24" s="204"/>
      <c r="W24" s="204"/>
      <c r="X24" s="204"/>
      <c r="Y24" s="204"/>
      <c r="Z24" s="204"/>
      <c r="AA24" s="204"/>
      <c r="AB24" s="204"/>
      <c r="AC24" s="204"/>
      <c r="AD24" s="204"/>
      <c r="AE24" s="204"/>
      <c r="AF24" s="204"/>
    </row>
    <row r="25" spans="3:32" ht="50.1" customHeight="1" thickBot="1" x14ac:dyDescent="0.35">
      <c r="C25" s="228"/>
      <c r="D25" s="228"/>
      <c r="E25" s="228"/>
      <c r="F25" s="228"/>
      <c r="G25" s="228"/>
      <c r="H25" s="228"/>
      <c r="I25" s="228"/>
      <c r="M25" s="246" t="s">
        <v>708</v>
      </c>
      <c r="N25" s="355" t="s">
        <v>455</v>
      </c>
      <c r="O25" s="240"/>
      <c r="P25" s="247" t="s">
        <v>707</v>
      </c>
      <c r="Q25" s="251" t="s">
        <v>718</v>
      </c>
    </row>
  </sheetData>
  <mergeCells count="4">
    <mergeCell ref="S8:T8"/>
    <mergeCell ref="AB4:AL4"/>
    <mergeCell ref="AB5:AL5"/>
    <mergeCell ref="AB6:AL6"/>
  </mergeCells>
  <printOptions horizontalCentered="1"/>
  <pageMargins left="0.2" right="0.2" top="0.75" bottom="0.75" header="0.3" footer="0.3"/>
  <pageSetup paperSize="5" scale="50" orientation="landscape"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U67"/>
  <sheetViews>
    <sheetView topLeftCell="B40" workbookViewId="0">
      <selection activeCell="O50" sqref="O50"/>
    </sheetView>
  </sheetViews>
  <sheetFormatPr defaultRowHeight="15.75" x14ac:dyDescent="0.25"/>
  <cols>
    <col min="1" max="1" width="9.140625" style="21"/>
    <col min="2" max="2" width="15.7109375" style="21" customWidth="1"/>
    <col min="3" max="3" width="40.7109375" style="21" customWidth="1"/>
    <col min="4" max="4" width="1.7109375" style="21" customWidth="1"/>
    <col min="5" max="5" width="8.7109375" style="21" customWidth="1"/>
    <col min="6" max="6" width="7.7109375" style="21" customWidth="1"/>
    <col min="7" max="7" width="1.7109375" style="21" customWidth="1"/>
    <col min="8" max="8" width="15.7109375" style="21" customWidth="1"/>
    <col min="9" max="9" width="40.7109375" style="21" customWidth="1"/>
    <col min="10" max="10" width="1.85546875" style="21" customWidth="1"/>
    <col min="11" max="11" width="8.7109375" style="21" customWidth="1"/>
    <col min="12" max="12" width="7.7109375" style="21" customWidth="1"/>
    <col min="13" max="13" width="1.7109375" style="21" customWidth="1"/>
    <col min="14" max="14" width="15.7109375" style="21" customWidth="1"/>
    <col min="15" max="15" width="40.7109375" style="21" customWidth="1"/>
    <col min="16" max="16" width="1.7109375" style="21" customWidth="1"/>
    <col min="17" max="17" width="8.7109375" style="21" customWidth="1"/>
    <col min="18" max="18" width="7.7109375" style="21" customWidth="1"/>
    <col min="19" max="16384" width="9.140625" style="21"/>
  </cols>
  <sheetData>
    <row r="2" spans="1:21" ht="11.25" customHeight="1" x14ac:dyDescent="0.25">
      <c r="A2" s="280"/>
      <c r="B2" s="280"/>
      <c r="C2" s="280"/>
      <c r="D2" s="280"/>
      <c r="E2" s="280"/>
      <c r="F2" s="280"/>
      <c r="G2" s="280"/>
      <c r="H2" s="280"/>
      <c r="I2" s="280"/>
      <c r="J2" s="280"/>
      <c r="K2" s="280"/>
      <c r="L2" s="280"/>
      <c r="M2" s="280"/>
      <c r="N2" s="280"/>
      <c r="O2" s="280"/>
      <c r="P2" s="280"/>
      <c r="Q2" s="280"/>
      <c r="R2" s="296"/>
      <c r="S2" s="296"/>
      <c r="T2" s="318"/>
      <c r="U2" s="318"/>
    </row>
    <row r="3" spans="1:21" ht="24" customHeight="1" thickBot="1" x14ac:dyDescent="0.3">
      <c r="A3" s="280"/>
      <c r="B3" s="280"/>
      <c r="C3" s="280"/>
      <c r="D3" s="280"/>
      <c r="E3" s="280"/>
      <c r="F3" s="280"/>
      <c r="G3" s="280"/>
      <c r="H3" s="280"/>
      <c r="I3" s="280"/>
      <c r="J3" s="280"/>
      <c r="K3" s="280"/>
      <c r="L3" s="280"/>
      <c r="M3" s="280"/>
      <c r="N3" s="280"/>
      <c r="O3" s="280"/>
      <c r="P3" s="280"/>
      <c r="Q3" s="280"/>
      <c r="R3" s="296"/>
      <c r="S3" s="296"/>
      <c r="T3" s="318"/>
      <c r="U3" s="318"/>
    </row>
    <row r="4" spans="1:21" ht="50.1" customHeight="1" thickTop="1" thickBot="1" x14ac:dyDescent="0.3">
      <c r="H4" s="233" t="s">
        <v>557</v>
      </c>
      <c r="I4" s="274" t="s">
        <v>24</v>
      </c>
    </row>
    <row r="5" spans="1:21" ht="15" customHeight="1" thickTop="1" x14ac:dyDescent="0.25">
      <c r="I5" s="319"/>
    </row>
    <row r="6" spans="1:21" ht="15" customHeight="1" thickBot="1" x14ac:dyDescent="0.3">
      <c r="I6" s="320"/>
    </row>
    <row r="7" spans="1:21" ht="49.5" customHeight="1" thickTop="1" thickBot="1" x14ac:dyDescent="0.3">
      <c r="F7" s="321"/>
      <c r="G7" s="322"/>
      <c r="H7" s="323" t="s">
        <v>555</v>
      </c>
      <c r="I7" s="324" t="s">
        <v>491</v>
      </c>
      <c r="J7" s="303"/>
      <c r="K7" s="303"/>
      <c r="L7" s="335"/>
      <c r="M7" s="335"/>
      <c r="N7" s="335"/>
      <c r="O7" s="303"/>
      <c r="P7" s="303"/>
      <c r="Q7" s="303"/>
    </row>
    <row r="8" spans="1:21" ht="36" customHeight="1" thickBot="1" x14ac:dyDescent="0.3">
      <c r="F8" s="461"/>
      <c r="G8" s="321"/>
      <c r="H8" s="462" t="s">
        <v>556</v>
      </c>
      <c r="I8" s="325" t="s">
        <v>493</v>
      </c>
      <c r="J8" s="326"/>
      <c r="K8" s="348" t="s">
        <v>707</v>
      </c>
      <c r="L8" s="308" t="s">
        <v>550</v>
      </c>
      <c r="M8" s="349"/>
      <c r="N8" s="335"/>
      <c r="O8" s="303"/>
      <c r="P8" s="303"/>
      <c r="Q8" s="303"/>
    </row>
    <row r="9" spans="1:21" ht="42.75" customHeight="1" thickBot="1" x14ac:dyDescent="0.3">
      <c r="F9" s="461"/>
      <c r="G9" s="321"/>
      <c r="H9" s="463"/>
      <c r="I9" s="327" t="s">
        <v>530</v>
      </c>
      <c r="J9" s="326"/>
      <c r="K9" s="348" t="s">
        <v>707</v>
      </c>
      <c r="L9" s="298">
        <v>1</v>
      </c>
      <c r="M9" s="350"/>
      <c r="N9" s="335"/>
      <c r="O9" s="303"/>
      <c r="P9" s="303"/>
      <c r="Q9" s="303"/>
    </row>
    <row r="10" spans="1:21" ht="15" customHeight="1" thickTop="1" x14ac:dyDescent="0.25">
      <c r="H10" s="303"/>
      <c r="I10" s="328"/>
      <c r="J10" s="303"/>
      <c r="K10" s="303"/>
      <c r="L10" s="303"/>
      <c r="M10" s="303"/>
      <c r="N10" s="303"/>
      <c r="O10" s="303"/>
      <c r="P10" s="303"/>
      <c r="Q10" s="303"/>
    </row>
    <row r="11" spans="1:21" ht="15" customHeight="1" thickBot="1" x14ac:dyDescent="0.3">
      <c r="H11" s="303"/>
      <c r="I11" s="303"/>
      <c r="J11" s="303"/>
      <c r="K11" s="303"/>
      <c r="L11" s="303"/>
      <c r="M11" s="303"/>
      <c r="N11" s="303"/>
      <c r="O11" s="303"/>
      <c r="P11" s="303"/>
      <c r="Q11" s="303"/>
    </row>
    <row r="12" spans="1:21" ht="50.1" customHeight="1" thickTop="1" thickBot="1" x14ac:dyDescent="0.3">
      <c r="H12" s="233" t="s">
        <v>557</v>
      </c>
      <c r="I12" s="329" t="s">
        <v>183</v>
      </c>
      <c r="J12" s="303"/>
      <c r="K12" s="303"/>
      <c r="L12" s="280"/>
      <c r="M12" s="303"/>
      <c r="N12" s="303"/>
      <c r="O12" s="303"/>
      <c r="P12" s="303"/>
      <c r="Q12" s="303"/>
    </row>
    <row r="13" spans="1:21" ht="16.5" thickTop="1" x14ac:dyDescent="0.25">
      <c r="H13" s="303"/>
      <c r="I13" s="303"/>
      <c r="J13" s="303"/>
      <c r="K13" s="303"/>
      <c r="L13" s="303"/>
      <c r="M13" s="303"/>
      <c r="N13" s="303"/>
      <c r="O13" s="303"/>
      <c r="P13" s="303"/>
      <c r="Q13" s="303"/>
    </row>
    <row r="14" spans="1:21" ht="16.5" thickBot="1" x14ac:dyDescent="0.3">
      <c r="H14" s="303"/>
      <c r="I14" s="303"/>
      <c r="J14" s="303"/>
      <c r="K14" s="303"/>
      <c r="L14" s="303"/>
      <c r="M14" s="303"/>
      <c r="N14" s="303"/>
      <c r="O14" s="303"/>
      <c r="P14" s="303"/>
      <c r="Q14" s="303"/>
    </row>
    <row r="15" spans="1:21" ht="33" thickTop="1" thickBot="1" x14ac:dyDescent="0.3">
      <c r="F15" s="321"/>
      <c r="G15" s="330"/>
      <c r="H15" s="331" t="s">
        <v>564</v>
      </c>
      <c r="I15" s="332" t="s">
        <v>563</v>
      </c>
      <c r="J15" s="303"/>
      <c r="K15" s="303"/>
      <c r="L15" s="303"/>
      <c r="M15" s="303"/>
      <c r="N15" s="303"/>
      <c r="O15" s="303"/>
      <c r="P15" s="303"/>
      <c r="Q15" s="303"/>
    </row>
    <row r="16" spans="1:21" ht="48" thickBot="1" x14ac:dyDescent="0.3">
      <c r="F16" s="321"/>
      <c r="G16" s="330"/>
      <c r="H16" s="333" t="s">
        <v>565</v>
      </c>
      <c r="I16" s="334" t="s">
        <v>566</v>
      </c>
      <c r="J16" s="335"/>
      <c r="K16" s="347"/>
      <c r="L16" s="346">
        <v>1</v>
      </c>
      <c r="M16" s="336"/>
      <c r="N16" s="303"/>
      <c r="O16" s="303"/>
      <c r="P16" s="303"/>
      <c r="Q16" s="303"/>
    </row>
    <row r="17" spans="2:19" ht="48" thickBot="1" x14ac:dyDescent="0.3">
      <c r="F17" s="321"/>
      <c r="G17" s="330"/>
      <c r="H17" s="333" t="s">
        <v>567</v>
      </c>
      <c r="I17" s="334" t="s">
        <v>568</v>
      </c>
      <c r="J17" s="335"/>
      <c r="K17" s="347"/>
      <c r="L17" s="346">
        <v>1</v>
      </c>
      <c r="M17" s="336"/>
      <c r="N17" s="303"/>
      <c r="O17" s="303"/>
      <c r="P17" s="303"/>
      <c r="Q17" s="303"/>
    </row>
    <row r="18" spans="2:19" ht="32.25" thickBot="1" x14ac:dyDescent="0.3">
      <c r="F18" s="321"/>
      <c r="G18" s="330"/>
      <c r="H18" s="333" t="s">
        <v>569</v>
      </c>
      <c r="I18" s="334" t="s">
        <v>570</v>
      </c>
      <c r="J18" s="335"/>
      <c r="K18" s="347"/>
      <c r="L18" s="346">
        <v>1</v>
      </c>
      <c r="M18" s="336"/>
      <c r="N18" s="303"/>
      <c r="O18" s="303"/>
      <c r="P18" s="303"/>
      <c r="Q18" s="303"/>
    </row>
    <row r="19" spans="2:19" ht="48" thickBot="1" x14ac:dyDescent="0.3">
      <c r="F19" s="321"/>
      <c r="G19" s="330"/>
      <c r="H19" s="337" t="s">
        <v>571</v>
      </c>
      <c r="I19" s="338" t="s">
        <v>572</v>
      </c>
      <c r="J19" s="335"/>
      <c r="K19" s="347"/>
      <c r="L19" s="346">
        <v>1</v>
      </c>
      <c r="M19" s="336"/>
      <c r="N19" s="303"/>
      <c r="O19" s="303"/>
      <c r="P19" s="303"/>
      <c r="Q19" s="303"/>
    </row>
    <row r="20" spans="2:19" ht="15" customHeight="1" thickTop="1" x14ac:dyDescent="0.25">
      <c r="H20" s="303"/>
      <c r="I20" s="303"/>
      <c r="J20" s="303"/>
      <c r="K20" s="303"/>
      <c r="L20" s="303"/>
      <c r="M20" s="303"/>
      <c r="N20" s="303"/>
      <c r="O20" s="303"/>
      <c r="P20" s="303"/>
      <c r="Q20" s="303"/>
    </row>
    <row r="21" spans="2:19" ht="15" customHeight="1" x14ac:dyDescent="0.25">
      <c r="H21" s="303"/>
      <c r="I21" s="303"/>
      <c r="J21" s="303"/>
      <c r="K21" s="303"/>
      <c r="L21" s="303"/>
      <c r="M21" s="303"/>
      <c r="N21" s="303"/>
      <c r="O21" s="303"/>
      <c r="P21" s="303"/>
      <c r="Q21" s="303"/>
    </row>
    <row r="22" spans="2:19" ht="15" customHeight="1" x14ac:dyDescent="0.25">
      <c r="H22" s="303"/>
      <c r="I22" s="303"/>
      <c r="J22" s="303"/>
      <c r="K22" s="303"/>
      <c r="L22" s="303"/>
      <c r="M22" s="303"/>
      <c r="N22" s="303"/>
      <c r="O22" s="303"/>
      <c r="P22" s="303"/>
      <c r="Q22" s="303"/>
    </row>
    <row r="23" spans="2:19" x14ac:dyDescent="0.25">
      <c r="H23" s="303"/>
      <c r="I23" s="303"/>
      <c r="J23" s="303"/>
      <c r="K23" s="303"/>
      <c r="L23" s="303"/>
      <c r="M23" s="303"/>
      <c r="N23" s="303"/>
      <c r="O23" s="303"/>
      <c r="P23" s="303"/>
      <c r="Q23" s="303"/>
    </row>
    <row r="24" spans="2:19" x14ac:dyDescent="0.25">
      <c r="H24" s="303"/>
      <c r="I24" s="303"/>
      <c r="J24" s="303"/>
      <c r="K24" s="303"/>
      <c r="L24" s="303"/>
      <c r="M24" s="303"/>
      <c r="N24" s="303"/>
      <c r="O24" s="303"/>
      <c r="P24" s="303"/>
      <c r="Q24" s="303"/>
    </row>
    <row r="25" spans="2:19" ht="16.5" thickBot="1" x14ac:dyDescent="0.3">
      <c r="H25" s="303"/>
      <c r="I25" s="303"/>
      <c r="J25" s="303"/>
      <c r="K25" s="303"/>
      <c r="L25" s="303"/>
      <c r="M25" s="303"/>
      <c r="N25" s="303"/>
      <c r="O25" s="303"/>
      <c r="P25" s="303"/>
      <c r="Q25" s="303"/>
    </row>
    <row r="26" spans="2:19" ht="39.950000000000003" customHeight="1" thickBot="1" x14ac:dyDescent="0.3">
      <c r="B26" s="458" t="s">
        <v>573</v>
      </c>
      <c r="C26" s="458"/>
      <c r="D26" s="295"/>
      <c r="E26" s="276"/>
      <c r="F26" s="276"/>
      <c r="H26" s="460"/>
      <c r="I26" s="460"/>
      <c r="J26" s="460"/>
      <c r="K26" s="460"/>
      <c r="L26" s="460"/>
      <c r="M26" s="339"/>
      <c r="N26" s="464" t="s">
        <v>574</v>
      </c>
      <c r="O26" s="465"/>
      <c r="P26" s="351"/>
      <c r="Q26" s="229"/>
    </row>
    <row r="27" spans="2:19" ht="15" customHeight="1" x14ac:dyDescent="0.25">
      <c r="H27" s="340"/>
      <c r="I27" s="341"/>
      <c r="J27" s="340"/>
      <c r="K27" s="340"/>
      <c r="L27" s="340"/>
      <c r="M27" s="303"/>
      <c r="N27" s="303"/>
      <c r="O27" s="303"/>
      <c r="P27" s="303"/>
      <c r="Q27" s="303"/>
    </row>
    <row r="28" spans="2:19" ht="15" customHeight="1" thickBot="1" x14ac:dyDescent="0.3">
      <c r="H28" s="340"/>
      <c r="I28" s="341"/>
      <c r="J28" s="340"/>
      <c r="K28" s="340"/>
      <c r="L28" s="340"/>
      <c r="M28" s="303"/>
      <c r="N28" s="303"/>
      <c r="O28" s="303"/>
      <c r="P28" s="303"/>
      <c r="Q28" s="303"/>
    </row>
    <row r="29" spans="2:19" ht="60" customHeight="1" thickBot="1" x14ac:dyDescent="0.3">
      <c r="B29" s="275" t="s">
        <v>575</v>
      </c>
      <c r="C29" s="357" t="s">
        <v>576</v>
      </c>
      <c r="D29" s="276"/>
      <c r="E29" s="277"/>
      <c r="F29" s="277"/>
      <c r="G29" s="278"/>
      <c r="H29" s="235" t="s">
        <v>577</v>
      </c>
      <c r="I29" s="279" t="s">
        <v>578</v>
      </c>
      <c r="J29" s="276"/>
      <c r="K29" s="277"/>
      <c r="L29" s="277"/>
      <c r="M29" s="280"/>
      <c r="N29" s="235" t="s">
        <v>579</v>
      </c>
      <c r="O29" s="279" t="s">
        <v>580</v>
      </c>
      <c r="P29" s="295"/>
      <c r="Q29" s="277"/>
      <c r="R29" s="299"/>
      <c r="S29" s="299"/>
    </row>
    <row r="30" spans="2:19" ht="63.75" customHeight="1" thickBot="1" x14ac:dyDescent="0.3">
      <c r="B30" s="281" t="s">
        <v>581</v>
      </c>
      <c r="C30" s="358" t="s">
        <v>582</v>
      </c>
      <c r="D30" s="282"/>
      <c r="E30" s="348" t="s">
        <v>707</v>
      </c>
      <c r="F30" s="283" t="s">
        <v>583</v>
      </c>
      <c r="G30" s="284"/>
      <c r="H30" s="281" t="s">
        <v>584</v>
      </c>
      <c r="I30" s="285" t="s">
        <v>585</v>
      </c>
      <c r="J30" s="286"/>
      <c r="K30" s="348" t="s">
        <v>707</v>
      </c>
      <c r="L30" s="287" t="s">
        <v>586</v>
      </c>
      <c r="M30" s="62"/>
      <c r="N30" s="235" t="s">
        <v>587</v>
      </c>
      <c r="O30" s="300" t="s">
        <v>676</v>
      </c>
      <c r="P30" s="353"/>
      <c r="Q30" s="348" t="s">
        <v>707</v>
      </c>
      <c r="R30" s="219" t="s">
        <v>559</v>
      </c>
      <c r="S30" s="299"/>
    </row>
    <row r="31" spans="2:19" ht="3" customHeight="1" thickBot="1" x14ac:dyDescent="0.3">
      <c r="B31" s="288"/>
      <c r="C31" s="359"/>
      <c r="D31" s="282"/>
      <c r="E31" s="282"/>
      <c r="F31" s="290"/>
      <c r="G31" s="284"/>
      <c r="H31" s="288"/>
      <c r="I31" s="289"/>
      <c r="J31" s="290"/>
      <c r="K31" s="291"/>
      <c r="L31" s="291"/>
      <c r="M31" s="62"/>
      <c r="N31" s="315"/>
      <c r="O31" s="314"/>
      <c r="P31" s="297"/>
      <c r="Q31" s="220"/>
    </row>
    <row r="32" spans="2:19" s="43" customFormat="1" ht="30" customHeight="1" thickBot="1" x14ac:dyDescent="0.3">
      <c r="B32" s="235" t="s">
        <v>588</v>
      </c>
      <c r="C32" s="360" t="s">
        <v>589</v>
      </c>
      <c r="D32" s="293"/>
      <c r="E32" s="294"/>
      <c r="F32" s="294"/>
      <c r="G32" s="27"/>
      <c r="H32" s="235" t="s">
        <v>590</v>
      </c>
      <c r="I32" s="279" t="s">
        <v>591</v>
      </c>
      <c r="J32" s="295"/>
      <c r="K32" s="277"/>
      <c r="L32" s="277"/>
      <c r="M32" s="296"/>
      <c r="N32" s="304"/>
      <c r="O32" s="305"/>
      <c r="P32" s="305"/>
      <c r="Q32" s="352"/>
    </row>
    <row r="33" spans="2:18" ht="48" customHeight="1" thickBot="1" x14ac:dyDescent="0.3">
      <c r="B33" s="235" t="s">
        <v>592</v>
      </c>
      <c r="C33" s="360" t="s">
        <v>593</v>
      </c>
      <c r="D33" s="297"/>
      <c r="E33" s="348" t="s">
        <v>707</v>
      </c>
      <c r="F33" s="298">
        <v>0.9</v>
      </c>
      <c r="G33" s="299"/>
      <c r="H33" s="235" t="s">
        <v>594</v>
      </c>
      <c r="I33" s="300" t="s">
        <v>595</v>
      </c>
      <c r="J33" s="301"/>
      <c r="K33" s="348" t="s">
        <v>707</v>
      </c>
      <c r="L33" s="302" t="s">
        <v>596</v>
      </c>
      <c r="M33" s="303"/>
      <c r="N33" s="304"/>
      <c r="O33" s="305"/>
      <c r="P33" s="305"/>
      <c r="Q33" s="304"/>
      <c r="R33" s="26"/>
    </row>
    <row r="34" spans="2:18" ht="3" customHeight="1" thickBot="1" x14ac:dyDescent="0.3">
      <c r="B34" s="288"/>
      <c r="C34" s="359"/>
      <c r="D34" s="282"/>
      <c r="E34" s="282"/>
      <c r="F34" s="290"/>
      <c r="G34" s="284"/>
      <c r="H34" s="288"/>
      <c r="I34" s="289"/>
      <c r="J34" s="290"/>
      <c r="K34" s="291"/>
      <c r="L34" s="291"/>
      <c r="M34" s="62"/>
      <c r="N34" s="309"/>
      <c r="O34" s="297"/>
      <c r="P34" s="297"/>
      <c r="Q34" s="221"/>
      <c r="R34" s="26"/>
    </row>
    <row r="35" spans="2:18" s="43" customFormat="1" ht="30" customHeight="1" thickBot="1" x14ac:dyDescent="0.3">
      <c r="B35" s="235" t="s">
        <v>597</v>
      </c>
      <c r="C35" s="360" t="s">
        <v>598</v>
      </c>
      <c r="D35" s="293"/>
      <c r="E35" s="294"/>
      <c r="F35" s="294"/>
      <c r="G35" s="27"/>
      <c r="H35" s="235" t="s">
        <v>599</v>
      </c>
      <c r="I35" s="306" t="s">
        <v>600</v>
      </c>
      <c r="J35" s="307"/>
      <c r="K35" s="294"/>
      <c r="L35" s="294"/>
      <c r="M35" s="296"/>
      <c r="N35" s="304"/>
      <c r="O35" s="305"/>
      <c r="P35" s="305"/>
      <c r="Q35" s="304"/>
      <c r="R35" s="361"/>
    </row>
    <row r="36" spans="2:18" ht="48" customHeight="1" thickBot="1" x14ac:dyDescent="0.3">
      <c r="B36" s="235" t="s">
        <v>601</v>
      </c>
      <c r="C36" s="360" t="s">
        <v>602</v>
      </c>
      <c r="D36" s="297"/>
      <c r="E36" s="348" t="s">
        <v>707</v>
      </c>
      <c r="F36" s="308" t="s">
        <v>603</v>
      </c>
      <c r="G36" s="299"/>
      <c r="H36" s="235" t="s">
        <v>604</v>
      </c>
      <c r="I36" s="300" t="s">
        <v>605</v>
      </c>
      <c r="J36" s="301"/>
      <c r="K36" s="348" t="s">
        <v>707</v>
      </c>
      <c r="L36" s="302" t="s">
        <v>606</v>
      </c>
      <c r="M36" s="303"/>
      <c r="N36" s="304"/>
      <c r="O36" s="305"/>
      <c r="P36" s="305"/>
      <c r="Q36" s="304"/>
      <c r="R36" s="26"/>
    </row>
    <row r="37" spans="2:18" ht="3" customHeight="1" thickBot="1" x14ac:dyDescent="0.3">
      <c r="B37" s="288"/>
      <c r="C37" s="359"/>
      <c r="D37" s="282"/>
      <c r="E37" s="282"/>
      <c r="F37" s="290"/>
      <c r="G37" s="284"/>
      <c r="H37" s="288"/>
      <c r="I37" s="289"/>
      <c r="J37" s="290"/>
      <c r="K37" s="291"/>
      <c r="L37" s="291"/>
      <c r="M37" s="62"/>
      <c r="N37" s="309"/>
      <c r="O37" s="297"/>
      <c r="P37" s="297"/>
      <c r="Q37" s="221"/>
      <c r="R37" s="26"/>
    </row>
    <row r="38" spans="2:18" s="43" customFormat="1" ht="30" customHeight="1" thickBot="1" x14ac:dyDescent="0.3">
      <c r="B38" s="235" t="s">
        <v>607</v>
      </c>
      <c r="C38" s="360" t="s">
        <v>608</v>
      </c>
      <c r="D38" s="293"/>
      <c r="E38" s="294"/>
      <c r="F38" s="294"/>
      <c r="G38" s="27"/>
      <c r="H38" s="235" t="s">
        <v>609</v>
      </c>
      <c r="I38" s="306" t="s">
        <v>610</v>
      </c>
      <c r="J38" s="307"/>
      <c r="K38" s="294"/>
      <c r="L38" s="294"/>
      <c r="M38" s="296"/>
      <c r="N38" s="304"/>
      <c r="O38" s="305"/>
      <c r="P38" s="305"/>
      <c r="Q38" s="304"/>
      <c r="R38" s="361"/>
    </row>
    <row r="39" spans="2:18" ht="63.75" customHeight="1" thickBot="1" x14ac:dyDescent="0.3">
      <c r="B39" s="281" t="s">
        <v>611</v>
      </c>
      <c r="C39" s="358" t="s">
        <v>612</v>
      </c>
      <c r="D39" s="282"/>
      <c r="E39" s="348" t="s">
        <v>707</v>
      </c>
      <c r="F39" s="219" t="s">
        <v>613</v>
      </c>
      <c r="G39" s="222"/>
      <c r="H39" s="281" t="s">
        <v>614</v>
      </c>
      <c r="I39" s="285" t="s">
        <v>615</v>
      </c>
      <c r="J39" s="286"/>
      <c r="K39" s="348" t="s">
        <v>707</v>
      </c>
      <c r="L39" s="287" t="s">
        <v>616</v>
      </c>
      <c r="M39" s="303"/>
      <c r="N39" s="304"/>
      <c r="O39" s="305"/>
      <c r="P39" s="305"/>
      <c r="Q39" s="304"/>
      <c r="R39" s="26"/>
    </row>
    <row r="40" spans="2:18" ht="3" customHeight="1" thickBot="1" x14ac:dyDescent="0.3">
      <c r="B40" s="288"/>
      <c r="C40" s="359"/>
      <c r="D40" s="282"/>
      <c r="E40" s="282"/>
      <c r="F40" s="290"/>
      <c r="G40" s="284"/>
      <c r="H40" s="288"/>
      <c r="I40" s="289"/>
      <c r="J40" s="290"/>
      <c r="K40" s="291"/>
      <c r="L40" s="291"/>
      <c r="M40" s="62"/>
      <c r="N40" s="309"/>
      <c r="O40" s="297"/>
      <c r="P40" s="297"/>
      <c r="Q40" s="221"/>
      <c r="R40" s="26"/>
    </row>
    <row r="41" spans="2:18" s="43" customFormat="1" ht="30" customHeight="1" thickBot="1" x14ac:dyDescent="0.3">
      <c r="B41" s="235" t="s">
        <v>617</v>
      </c>
      <c r="C41" s="360" t="s">
        <v>618</v>
      </c>
      <c r="D41" s="293"/>
      <c r="E41" s="294"/>
      <c r="F41" s="294"/>
      <c r="G41" s="27"/>
      <c r="H41" s="235" t="s">
        <v>619</v>
      </c>
      <c r="I41" s="306" t="s">
        <v>620</v>
      </c>
      <c r="J41" s="307"/>
      <c r="K41" s="294"/>
      <c r="L41" s="294"/>
      <c r="M41" s="296"/>
      <c r="N41" s="304"/>
      <c r="O41" s="305"/>
      <c r="P41" s="305"/>
      <c r="Q41" s="304"/>
      <c r="R41" s="361"/>
    </row>
    <row r="42" spans="2:18" ht="32.25" customHeight="1" thickBot="1" x14ac:dyDescent="0.3">
      <c r="B42" s="281" t="s">
        <v>621</v>
      </c>
      <c r="C42" s="358" t="s">
        <v>622</v>
      </c>
      <c r="D42" s="282"/>
      <c r="E42" s="348" t="s">
        <v>707</v>
      </c>
      <c r="F42" s="219" t="s">
        <v>623</v>
      </c>
      <c r="G42" s="222"/>
      <c r="H42" s="281" t="s">
        <v>624</v>
      </c>
      <c r="I42" s="285" t="s">
        <v>625</v>
      </c>
      <c r="J42" s="286"/>
      <c r="K42" s="348" t="s">
        <v>707</v>
      </c>
      <c r="L42" s="287" t="s">
        <v>626</v>
      </c>
      <c r="M42" s="303"/>
      <c r="N42" s="304"/>
      <c r="O42" s="305"/>
      <c r="P42" s="305"/>
      <c r="Q42" s="304"/>
      <c r="R42" s="26"/>
    </row>
    <row r="43" spans="2:18" ht="3" customHeight="1" thickBot="1" x14ac:dyDescent="0.3">
      <c r="B43" s="288"/>
      <c r="C43" s="359"/>
      <c r="D43" s="282"/>
      <c r="E43" s="282"/>
      <c r="F43" s="290"/>
      <c r="G43" s="284"/>
      <c r="H43" s="288"/>
      <c r="I43" s="289"/>
      <c r="J43" s="290"/>
      <c r="K43" s="291"/>
      <c r="L43" s="291"/>
      <c r="M43" s="62"/>
      <c r="N43" s="309"/>
      <c r="O43" s="297"/>
      <c r="P43" s="297"/>
      <c r="Q43" s="221"/>
      <c r="R43" s="26"/>
    </row>
    <row r="44" spans="2:18" s="43" customFormat="1" ht="30" customHeight="1" thickBot="1" x14ac:dyDescent="0.3">
      <c r="B44" s="235" t="s">
        <v>627</v>
      </c>
      <c r="C44" s="360" t="s">
        <v>628</v>
      </c>
      <c r="D44" s="293"/>
      <c r="E44" s="294"/>
      <c r="F44" s="294"/>
      <c r="G44" s="27"/>
      <c r="H44" s="235" t="s">
        <v>629</v>
      </c>
      <c r="I44" s="306" t="s">
        <v>630</v>
      </c>
      <c r="J44" s="307"/>
      <c r="K44" s="294"/>
      <c r="L44" s="294"/>
      <c r="M44" s="296"/>
      <c r="N44" s="304"/>
      <c r="O44" s="305"/>
      <c r="P44" s="305"/>
      <c r="Q44" s="304"/>
      <c r="R44" s="361"/>
    </row>
    <row r="45" spans="2:18" ht="32.25" thickBot="1" x14ac:dyDescent="0.3">
      <c r="B45" s="281" t="s">
        <v>631</v>
      </c>
      <c r="C45" s="358" t="s">
        <v>632</v>
      </c>
      <c r="D45" s="282"/>
      <c r="E45" s="348" t="s">
        <v>707</v>
      </c>
      <c r="F45" s="310" t="s">
        <v>633</v>
      </c>
      <c r="G45" s="222"/>
      <c r="H45" s="281" t="s">
        <v>634</v>
      </c>
      <c r="I45" s="285" t="s">
        <v>635</v>
      </c>
      <c r="J45" s="311"/>
      <c r="K45" s="348" t="s">
        <v>707</v>
      </c>
      <c r="L45" s="312" t="s">
        <v>636</v>
      </c>
      <c r="M45" s="303"/>
      <c r="N45" s="304"/>
      <c r="O45" s="305"/>
      <c r="P45" s="305"/>
      <c r="Q45" s="304"/>
      <c r="R45" s="26"/>
    </row>
    <row r="46" spans="2:18" ht="3" customHeight="1" thickBot="1" x14ac:dyDescent="0.3">
      <c r="B46" s="288"/>
      <c r="C46" s="359"/>
      <c r="D46" s="282"/>
      <c r="E46" s="282"/>
      <c r="F46" s="290"/>
      <c r="G46" s="284"/>
      <c r="H46" s="288"/>
      <c r="I46" s="289"/>
      <c r="J46" s="290"/>
      <c r="K46" s="291"/>
      <c r="L46" s="291"/>
      <c r="M46" s="62"/>
      <c r="N46" s="309"/>
      <c r="O46" s="297"/>
      <c r="P46" s="297"/>
      <c r="Q46" s="221"/>
      <c r="R46" s="26"/>
    </row>
    <row r="47" spans="2:18" s="43" customFormat="1" ht="45" customHeight="1" thickBot="1" x14ac:dyDescent="0.3">
      <c r="B47" s="235" t="s">
        <v>637</v>
      </c>
      <c r="C47" s="360" t="s">
        <v>638</v>
      </c>
      <c r="D47" s="293"/>
      <c r="E47" s="294"/>
      <c r="F47" s="294"/>
      <c r="G47" s="27"/>
      <c r="H47" s="235" t="s">
        <v>639</v>
      </c>
      <c r="I47" s="306" t="s">
        <v>640</v>
      </c>
      <c r="J47" s="307"/>
      <c r="K47" s="294"/>
      <c r="L47" s="294"/>
      <c r="M47" s="296"/>
      <c r="N47" s="304"/>
      <c r="O47" s="305"/>
      <c r="P47" s="305"/>
      <c r="Q47" s="304"/>
      <c r="R47" s="361"/>
    </row>
    <row r="48" spans="2:18" ht="48" customHeight="1" thickBot="1" x14ac:dyDescent="0.3">
      <c r="B48" s="235" t="s">
        <v>641</v>
      </c>
      <c r="C48" s="360" t="s">
        <v>642</v>
      </c>
      <c r="D48" s="297"/>
      <c r="E48" s="348" t="s">
        <v>707</v>
      </c>
      <c r="F48" s="270" t="s">
        <v>643</v>
      </c>
      <c r="G48" s="313"/>
      <c r="H48" s="235" t="s">
        <v>644</v>
      </c>
      <c r="I48" s="300" t="s">
        <v>645</v>
      </c>
      <c r="J48" s="301"/>
      <c r="K48" s="348" t="s">
        <v>707</v>
      </c>
      <c r="L48" s="302" t="s">
        <v>646</v>
      </c>
      <c r="M48" s="303"/>
      <c r="N48" s="304"/>
      <c r="O48" s="305"/>
      <c r="P48" s="305"/>
      <c r="Q48" s="304"/>
      <c r="R48" s="26"/>
    </row>
    <row r="49" spans="2:18" ht="3" customHeight="1" thickBot="1" x14ac:dyDescent="0.3">
      <c r="B49" s="288"/>
      <c r="C49" s="359"/>
      <c r="D49" s="282"/>
      <c r="E49" s="282"/>
      <c r="F49" s="290"/>
      <c r="G49" s="284"/>
      <c r="H49" s="288"/>
      <c r="I49" s="289"/>
      <c r="J49" s="290"/>
      <c r="K49" s="291"/>
      <c r="L49" s="291"/>
      <c r="M49" s="62"/>
      <c r="N49" s="309"/>
      <c r="O49" s="297"/>
      <c r="P49" s="297"/>
      <c r="Q49" s="221"/>
      <c r="R49" s="26"/>
    </row>
    <row r="50" spans="2:18" s="43" customFormat="1" ht="30" customHeight="1" thickBot="1" x14ac:dyDescent="0.3">
      <c r="B50" s="235" t="s">
        <v>647</v>
      </c>
      <c r="C50" s="360" t="s">
        <v>648</v>
      </c>
      <c r="D50" s="293"/>
      <c r="E50" s="294"/>
      <c r="F50" s="294"/>
      <c r="G50" s="27"/>
      <c r="H50" s="235" t="s">
        <v>649</v>
      </c>
      <c r="I50" s="306"/>
      <c r="J50" s="307"/>
      <c r="K50" s="294"/>
      <c r="L50" s="294"/>
      <c r="M50" s="296"/>
      <c r="N50" s="304"/>
      <c r="O50" s="305"/>
      <c r="P50" s="305"/>
      <c r="Q50" s="304"/>
      <c r="R50" s="361"/>
    </row>
    <row r="51" spans="2:18" ht="95.25" thickBot="1" x14ac:dyDescent="0.3">
      <c r="B51" s="235" t="s">
        <v>650</v>
      </c>
      <c r="C51" s="360" t="s">
        <v>651</v>
      </c>
      <c r="D51" s="297"/>
      <c r="E51" s="348" t="s">
        <v>707</v>
      </c>
      <c r="F51" s="219" t="s">
        <v>652</v>
      </c>
      <c r="G51" s="299"/>
      <c r="H51" s="235" t="s">
        <v>653</v>
      </c>
      <c r="I51" s="306" t="s">
        <v>654</v>
      </c>
      <c r="J51" s="316"/>
      <c r="K51" s="348" t="s">
        <v>707</v>
      </c>
      <c r="L51" s="292" t="s">
        <v>655</v>
      </c>
      <c r="M51" s="303"/>
      <c r="N51" s="304"/>
      <c r="O51" s="305"/>
      <c r="P51" s="305"/>
      <c r="Q51" s="304"/>
      <c r="R51" s="26"/>
    </row>
    <row r="52" spans="2:18" ht="3" customHeight="1" thickBot="1" x14ac:dyDescent="0.3">
      <c r="B52" s="288"/>
      <c r="C52" s="359"/>
      <c r="D52" s="282"/>
      <c r="E52" s="282"/>
      <c r="F52" s="290"/>
      <c r="G52" s="284"/>
      <c r="H52" s="288"/>
      <c r="I52" s="289"/>
      <c r="J52" s="290"/>
      <c r="K52" s="291"/>
      <c r="L52" s="291"/>
      <c r="M52" s="62"/>
      <c r="N52" s="309"/>
      <c r="O52" s="297"/>
      <c r="P52" s="297"/>
      <c r="Q52" s="221"/>
      <c r="R52" s="26"/>
    </row>
    <row r="53" spans="2:18" s="43" customFormat="1" ht="30" customHeight="1" thickBot="1" x14ac:dyDescent="0.3">
      <c r="B53" s="235" t="s">
        <v>656</v>
      </c>
      <c r="C53" s="360" t="s">
        <v>657</v>
      </c>
      <c r="D53" s="293"/>
      <c r="E53" s="294"/>
      <c r="F53" s="294"/>
      <c r="G53" s="27"/>
      <c r="H53" s="235" t="s">
        <v>658</v>
      </c>
      <c r="I53" s="306" t="s">
        <v>659</v>
      </c>
      <c r="J53" s="307"/>
      <c r="K53" s="294"/>
      <c r="L53" s="294"/>
      <c r="M53" s="296"/>
      <c r="N53" s="304"/>
      <c r="O53" s="305"/>
      <c r="P53" s="305"/>
      <c r="Q53" s="304"/>
      <c r="R53" s="361"/>
    </row>
    <row r="54" spans="2:18" ht="63.75" customHeight="1" thickBot="1" x14ac:dyDescent="0.3">
      <c r="B54" s="235" t="s">
        <v>660</v>
      </c>
      <c r="C54" s="358" t="s">
        <v>661</v>
      </c>
      <c r="D54" s="282"/>
      <c r="E54" s="348" t="s">
        <v>707</v>
      </c>
      <c r="F54" s="219" t="s">
        <v>662</v>
      </c>
      <c r="G54" s="299"/>
      <c r="H54" s="235" t="s">
        <v>663</v>
      </c>
      <c r="I54" s="300" t="s">
        <v>664</v>
      </c>
      <c r="J54" s="301"/>
      <c r="K54" s="348" t="s">
        <v>707</v>
      </c>
      <c r="L54" s="302" t="s">
        <v>665</v>
      </c>
      <c r="M54" s="303"/>
      <c r="N54" s="304"/>
      <c r="O54" s="305"/>
      <c r="P54" s="305"/>
      <c r="Q54" s="304"/>
      <c r="R54" s="26"/>
    </row>
    <row r="55" spans="2:18" ht="3" customHeight="1" thickBot="1" x14ac:dyDescent="0.3">
      <c r="B55" s="288"/>
      <c r="C55" s="359"/>
      <c r="D55" s="282"/>
      <c r="E55" s="282"/>
      <c r="F55" s="290"/>
      <c r="G55" s="284"/>
      <c r="H55" s="288"/>
      <c r="I55" s="289"/>
      <c r="J55" s="290"/>
      <c r="K55" s="291"/>
      <c r="L55" s="291"/>
      <c r="M55" s="62"/>
      <c r="N55" s="309"/>
      <c r="O55" s="297"/>
      <c r="P55" s="297"/>
      <c r="Q55" s="221"/>
      <c r="R55" s="26"/>
    </row>
    <row r="56" spans="2:18" s="43" customFormat="1" ht="30" customHeight="1" thickBot="1" x14ac:dyDescent="0.3">
      <c r="B56" s="235" t="s">
        <v>666</v>
      </c>
      <c r="C56" s="360" t="s">
        <v>667</v>
      </c>
      <c r="D56" s="293"/>
      <c r="E56" s="294"/>
      <c r="F56" s="294"/>
      <c r="G56" s="27"/>
      <c r="H56" s="235" t="s">
        <v>668</v>
      </c>
      <c r="I56" s="306" t="s">
        <v>669</v>
      </c>
      <c r="J56" s="307"/>
      <c r="K56" s="294"/>
      <c r="L56" s="294"/>
      <c r="M56" s="296"/>
      <c r="N56" s="304"/>
      <c r="O56" s="305"/>
      <c r="P56" s="305"/>
      <c r="Q56" s="304"/>
      <c r="R56" s="361"/>
    </row>
    <row r="57" spans="2:18" ht="48" customHeight="1" thickBot="1" x14ac:dyDescent="0.3">
      <c r="B57" s="235" t="s">
        <v>670</v>
      </c>
      <c r="C57" s="360" t="s">
        <v>671</v>
      </c>
      <c r="D57" s="297"/>
      <c r="E57" s="348" t="s">
        <v>707</v>
      </c>
      <c r="F57" s="219" t="s">
        <v>672</v>
      </c>
      <c r="G57" s="299"/>
      <c r="H57" s="235" t="s">
        <v>673</v>
      </c>
      <c r="I57" s="300" t="s">
        <v>674</v>
      </c>
      <c r="J57" s="301"/>
      <c r="K57" s="348" t="s">
        <v>707</v>
      </c>
      <c r="L57" s="302" t="s">
        <v>675</v>
      </c>
      <c r="M57" s="303"/>
      <c r="N57" s="304"/>
      <c r="O57" s="305"/>
      <c r="P57" s="305"/>
      <c r="Q57" s="304"/>
      <c r="R57" s="26"/>
    </row>
    <row r="58" spans="2:18" x14ac:dyDescent="0.25">
      <c r="B58" s="342"/>
      <c r="C58" s="343"/>
      <c r="D58" s="343"/>
      <c r="E58" s="343"/>
      <c r="F58" s="342"/>
      <c r="G58" s="299"/>
      <c r="H58" s="342"/>
      <c r="I58" s="344"/>
      <c r="J58" s="342"/>
      <c r="K58" s="342"/>
      <c r="L58" s="342"/>
      <c r="N58" s="321"/>
      <c r="O58" s="459"/>
      <c r="P58" s="459"/>
      <c r="Q58" s="459"/>
      <c r="R58" s="26"/>
    </row>
    <row r="59" spans="2:18" x14ac:dyDescent="0.25">
      <c r="B59" s="342"/>
      <c r="C59" s="343"/>
      <c r="D59" s="343"/>
      <c r="E59" s="343"/>
      <c r="F59" s="342"/>
      <c r="G59" s="299"/>
      <c r="H59" s="342"/>
      <c r="I59" s="344"/>
      <c r="J59" s="342"/>
      <c r="K59" s="342"/>
      <c r="L59" s="342"/>
      <c r="N59" s="321"/>
      <c r="O59" s="345"/>
      <c r="P59" s="345"/>
      <c r="Q59" s="317"/>
      <c r="R59" s="26"/>
    </row>
    <row r="60" spans="2:18" x14ac:dyDescent="0.25">
      <c r="B60" s="342"/>
      <c r="C60" s="343"/>
      <c r="D60" s="343"/>
      <c r="E60" s="343"/>
      <c r="F60" s="342"/>
      <c r="G60" s="299"/>
      <c r="H60" s="342"/>
      <c r="I60" s="344"/>
      <c r="J60" s="342"/>
      <c r="K60" s="342"/>
      <c r="L60" s="342"/>
      <c r="N60" s="321"/>
      <c r="O60" s="345"/>
      <c r="P60" s="345"/>
      <c r="Q60" s="317"/>
      <c r="R60" s="26"/>
    </row>
    <row r="61" spans="2:18" x14ac:dyDescent="0.25">
      <c r="B61" s="342"/>
      <c r="C61" s="343"/>
      <c r="D61" s="343"/>
      <c r="E61" s="343"/>
      <c r="F61" s="342"/>
      <c r="G61" s="299"/>
      <c r="H61" s="342"/>
      <c r="I61" s="344"/>
      <c r="J61" s="342"/>
      <c r="K61" s="342"/>
      <c r="L61" s="342"/>
      <c r="N61" s="321"/>
      <c r="O61" s="345"/>
      <c r="P61" s="345"/>
      <c r="Q61" s="317"/>
      <c r="R61" s="26"/>
    </row>
    <row r="62" spans="2:18" x14ac:dyDescent="0.25">
      <c r="B62" s="342"/>
      <c r="C62" s="343"/>
      <c r="D62" s="343"/>
      <c r="E62" s="343"/>
      <c r="F62" s="342"/>
      <c r="G62" s="299"/>
      <c r="H62" s="342"/>
      <c r="I62" s="344"/>
      <c r="J62" s="342"/>
      <c r="K62" s="342"/>
      <c r="L62" s="342"/>
      <c r="N62" s="321"/>
      <c r="O62" s="345"/>
      <c r="P62" s="345"/>
      <c r="Q62" s="317"/>
      <c r="R62" s="26"/>
    </row>
    <row r="63" spans="2:18" x14ac:dyDescent="0.25">
      <c r="B63" s="299"/>
      <c r="C63" s="299"/>
      <c r="D63" s="299"/>
      <c r="E63" s="299"/>
      <c r="F63" s="299"/>
      <c r="G63" s="299"/>
      <c r="H63" s="299"/>
      <c r="I63" s="299"/>
      <c r="J63" s="299"/>
      <c r="K63" s="299"/>
      <c r="L63" s="299"/>
      <c r="N63" s="26"/>
      <c r="O63" s="26"/>
      <c r="P63" s="26"/>
      <c r="Q63" s="26"/>
      <c r="R63" s="26"/>
    </row>
    <row r="64" spans="2:18" x14ac:dyDescent="0.25">
      <c r="B64" s="299"/>
      <c r="C64" s="299"/>
      <c r="D64" s="299"/>
      <c r="E64" s="299"/>
      <c r="F64" s="299"/>
      <c r="G64" s="299"/>
      <c r="H64" s="299"/>
      <c r="I64" s="299"/>
      <c r="J64" s="299"/>
      <c r="K64" s="299"/>
      <c r="L64" s="299"/>
      <c r="N64" s="26"/>
      <c r="O64" s="26"/>
      <c r="P64" s="26"/>
      <c r="Q64" s="26"/>
      <c r="R64" s="26"/>
    </row>
    <row r="65" spans="2:18" x14ac:dyDescent="0.25">
      <c r="B65" s="299"/>
      <c r="C65" s="299"/>
      <c r="D65" s="299"/>
      <c r="E65" s="299"/>
      <c r="F65" s="299"/>
      <c r="G65" s="299"/>
      <c r="H65" s="299"/>
      <c r="I65" s="299"/>
      <c r="J65" s="299"/>
      <c r="K65" s="299"/>
      <c r="L65" s="299"/>
      <c r="N65" s="26"/>
      <c r="O65" s="26"/>
      <c r="P65" s="26"/>
      <c r="Q65" s="26"/>
      <c r="R65" s="26"/>
    </row>
    <row r="66" spans="2:18" x14ac:dyDescent="0.25">
      <c r="B66" s="299"/>
      <c r="C66" s="299"/>
      <c r="D66" s="299"/>
      <c r="E66" s="299"/>
      <c r="F66" s="299"/>
      <c r="G66" s="299"/>
      <c r="H66" s="299"/>
      <c r="I66" s="299"/>
      <c r="J66" s="299"/>
      <c r="K66" s="299"/>
      <c r="L66" s="299"/>
      <c r="N66" s="26"/>
      <c r="O66" s="26"/>
      <c r="P66" s="26"/>
      <c r="Q66" s="26"/>
      <c r="R66" s="26"/>
    </row>
    <row r="67" spans="2:18" x14ac:dyDescent="0.25">
      <c r="B67" s="299"/>
      <c r="C67" s="299"/>
      <c r="D67" s="299"/>
      <c r="E67" s="299"/>
      <c r="F67" s="299"/>
      <c r="G67" s="299"/>
      <c r="H67" s="299"/>
      <c r="I67" s="299"/>
      <c r="J67" s="299"/>
      <c r="K67" s="299"/>
      <c r="L67" s="299"/>
    </row>
  </sheetData>
  <mergeCells count="6">
    <mergeCell ref="B26:C26"/>
    <mergeCell ref="O58:Q58"/>
    <mergeCell ref="H26:L26"/>
    <mergeCell ref="F8:F9"/>
    <mergeCell ref="H8:H9"/>
    <mergeCell ref="N26:O26"/>
  </mergeCells>
  <printOptions horizontalCentered="1"/>
  <pageMargins left="0.2" right="0.2" top="0.75" bottom="0.75" header="0.3" footer="0.3"/>
  <pageSetup paperSize="5" scale="50" orientation="landscape"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workbookViewId="0">
      <selection activeCell="L6" sqref="L6"/>
    </sheetView>
  </sheetViews>
  <sheetFormatPr defaultRowHeight="15.75" x14ac:dyDescent="0.25"/>
  <cols>
    <col min="1" max="5" width="15.7109375" style="21" customWidth="1"/>
    <col min="6" max="6" width="3.7109375" style="21" customWidth="1"/>
    <col min="7" max="7" width="15.7109375" style="21" customWidth="1"/>
    <col min="8" max="8" width="3.7109375" style="21" customWidth="1"/>
    <col min="9" max="9" width="15.7109375" style="21" customWidth="1"/>
    <col min="10" max="10" width="11.140625" style="21" customWidth="1"/>
    <col min="11" max="16384" width="9.140625" style="21"/>
  </cols>
  <sheetData>
    <row r="1" spans="1:10" x14ac:dyDescent="0.25">
      <c r="A1" s="148"/>
      <c r="B1" s="148"/>
      <c r="C1" s="148"/>
      <c r="D1" s="148"/>
      <c r="E1" s="148"/>
      <c r="F1" s="148"/>
      <c r="G1" s="148"/>
      <c r="H1" s="150"/>
      <c r="I1" s="149"/>
    </row>
    <row r="2" spans="1:10" ht="74.25" customHeight="1" x14ac:dyDescent="0.25">
      <c r="A2" s="151" t="s">
        <v>495</v>
      </c>
      <c r="B2" s="151" t="s">
        <v>496</v>
      </c>
      <c r="C2" s="151" t="s">
        <v>2</v>
      </c>
      <c r="D2" s="151" t="s">
        <v>497</v>
      </c>
      <c r="E2" s="151" t="s">
        <v>498</v>
      </c>
      <c r="F2" s="466" t="s">
        <v>499</v>
      </c>
      <c r="G2" s="467"/>
      <c r="H2" s="466" t="s">
        <v>500</v>
      </c>
      <c r="I2" s="467"/>
    </row>
    <row r="3" spans="1:10" ht="15.95" customHeight="1" x14ac:dyDescent="0.25">
      <c r="A3" s="152">
        <v>3</v>
      </c>
      <c r="B3" s="152">
        <v>4</v>
      </c>
      <c r="C3" s="153">
        <v>5</v>
      </c>
      <c r="D3" s="153">
        <v>8</v>
      </c>
      <c r="E3" s="153">
        <v>9</v>
      </c>
      <c r="F3" s="468">
        <v>10</v>
      </c>
      <c r="G3" s="469"/>
      <c r="H3" s="468">
        <v>11</v>
      </c>
      <c r="I3" s="469"/>
    </row>
    <row r="4" spans="1:10" ht="94.5" x14ac:dyDescent="0.25">
      <c r="A4" s="154" t="s">
        <v>486</v>
      </c>
      <c r="B4" s="154" t="s">
        <v>489</v>
      </c>
      <c r="C4" s="154" t="s">
        <v>305</v>
      </c>
      <c r="D4" s="155" t="s">
        <v>132</v>
      </c>
      <c r="E4" s="154" t="s">
        <v>501</v>
      </c>
      <c r="F4" s="156" t="s">
        <v>55</v>
      </c>
      <c r="G4" s="147" t="s">
        <v>502</v>
      </c>
      <c r="H4" s="157"/>
      <c r="I4" s="158" t="s">
        <v>503</v>
      </c>
      <c r="J4" s="136" t="s">
        <v>502</v>
      </c>
    </row>
    <row r="5" spans="1:10" x14ac:dyDescent="0.25">
      <c r="A5" s="159"/>
      <c r="B5" s="159"/>
      <c r="C5" s="159"/>
      <c r="D5" s="160"/>
      <c r="E5" s="159"/>
      <c r="F5" s="159"/>
      <c r="G5" s="146"/>
      <c r="H5" s="161"/>
      <c r="I5" s="158"/>
      <c r="J5" s="137"/>
    </row>
    <row r="6" spans="1:10" ht="93" customHeight="1" x14ac:dyDescent="0.25">
      <c r="A6" s="154"/>
      <c r="B6" s="154"/>
      <c r="C6" s="154"/>
      <c r="D6" s="162" t="s">
        <v>141</v>
      </c>
      <c r="E6" s="154" t="s">
        <v>504</v>
      </c>
      <c r="F6" s="163" t="s">
        <v>55</v>
      </c>
      <c r="G6" s="158" t="s">
        <v>180</v>
      </c>
      <c r="H6" s="157"/>
      <c r="I6" s="158" t="s">
        <v>505</v>
      </c>
      <c r="J6" s="137" t="s">
        <v>506</v>
      </c>
    </row>
    <row r="7" spans="1:10" x14ac:dyDescent="0.25">
      <c r="A7" s="159"/>
      <c r="B7" s="159"/>
      <c r="C7" s="159"/>
      <c r="D7" s="160"/>
      <c r="E7" s="159"/>
      <c r="F7" s="159"/>
      <c r="G7" s="146"/>
      <c r="H7" s="161"/>
      <c r="I7" s="158"/>
      <c r="J7" s="137"/>
    </row>
    <row r="8" spans="1:10" ht="93" customHeight="1" x14ac:dyDescent="0.25">
      <c r="A8" s="154"/>
      <c r="B8" s="154"/>
      <c r="C8" s="154"/>
      <c r="D8" s="164" t="s">
        <v>140</v>
      </c>
      <c r="E8" s="154" t="s">
        <v>507</v>
      </c>
      <c r="F8" s="165" t="s">
        <v>55</v>
      </c>
      <c r="G8" s="80" t="s">
        <v>149</v>
      </c>
      <c r="H8" s="157"/>
      <c r="I8" s="85" t="s">
        <v>280</v>
      </c>
      <c r="J8" s="137"/>
    </row>
    <row r="9" spans="1:10" ht="47.25" x14ac:dyDescent="0.25">
      <c r="A9" s="154"/>
      <c r="B9" s="154"/>
      <c r="C9" s="154"/>
      <c r="D9" s="164"/>
      <c r="E9" s="154"/>
      <c r="F9" s="166" t="s">
        <v>56</v>
      </c>
      <c r="G9" s="80" t="s">
        <v>150</v>
      </c>
      <c r="H9" s="157"/>
      <c r="I9" s="85" t="s">
        <v>508</v>
      </c>
      <c r="J9" s="137"/>
    </row>
    <row r="10" spans="1:10" ht="31.5" x14ac:dyDescent="0.25">
      <c r="A10" s="154"/>
      <c r="B10" s="154"/>
      <c r="C10" s="154"/>
      <c r="D10" s="164"/>
      <c r="E10" s="154"/>
      <c r="F10" s="165" t="s">
        <v>57</v>
      </c>
      <c r="G10" s="80" t="s">
        <v>283</v>
      </c>
      <c r="H10" s="157"/>
      <c r="I10" s="85" t="s">
        <v>284</v>
      </c>
      <c r="J10" s="137"/>
    </row>
    <row r="11" spans="1:10" ht="63" x14ac:dyDescent="0.25">
      <c r="A11" s="154"/>
      <c r="B11" s="154"/>
      <c r="C11" s="154"/>
      <c r="D11" s="164"/>
      <c r="E11" s="154"/>
      <c r="F11" s="165" t="s">
        <v>58</v>
      </c>
      <c r="G11" s="80" t="s">
        <v>509</v>
      </c>
      <c r="H11" s="157"/>
      <c r="I11" s="85" t="s">
        <v>510</v>
      </c>
      <c r="J11" s="137"/>
    </row>
    <row r="12" spans="1:10" ht="63" x14ac:dyDescent="0.25">
      <c r="A12" s="154"/>
      <c r="B12" s="154"/>
      <c r="C12" s="154"/>
      <c r="D12" s="164"/>
      <c r="E12" s="154"/>
      <c r="F12" s="165" t="s">
        <v>70</v>
      </c>
      <c r="G12" s="91" t="s">
        <v>511</v>
      </c>
      <c r="H12" s="157"/>
      <c r="I12" s="91" t="s">
        <v>291</v>
      </c>
      <c r="J12" s="137"/>
    </row>
    <row r="13" spans="1:10" ht="47.25" x14ac:dyDescent="0.25">
      <c r="A13" s="154"/>
      <c r="B13" s="154"/>
      <c r="C13" s="154"/>
      <c r="D13" s="164"/>
      <c r="E13" s="154"/>
      <c r="F13" s="165" t="s">
        <v>254</v>
      </c>
      <c r="G13" s="91" t="s">
        <v>512</v>
      </c>
      <c r="H13" s="157"/>
      <c r="I13" s="167" t="s">
        <v>513</v>
      </c>
      <c r="J13" s="137"/>
    </row>
    <row r="14" spans="1:10" ht="94.5" x14ac:dyDescent="0.25">
      <c r="A14" s="154"/>
      <c r="B14" s="154"/>
      <c r="C14" s="154"/>
      <c r="D14" s="164"/>
      <c r="E14" s="154"/>
      <c r="F14" s="165" t="s">
        <v>257</v>
      </c>
      <c r="G14" s="70" t="s">
        <v>297</v>
      </c>
      <c r="H14" s="157"/>
      <c r="I14" s="76" t="s">
        <v>298</v>
      </c>
      <c r="J14" s="137"/>
    </row>
    <row r="15" spans="1:10" x14ac:dyDescent="0.25">
      <c r="A15" s="159"/>
      <c r="B15" s="159"/>
      <c r="C15" s="159"/>
      <c r="D15" s="160"/>
      <c r="E15" s="159"/>
      <c r="F15" s="159"/>
      <c r="G15" s="146"/>
      <c r="H15" s="161"/>
      <c r="I15" s="158"/>
      <c r="J15" s="137"/>
    </row>
    <row r="16" spans="1:10" ht="115.5" x14ac:dyDescent="0.25">
      <c r="A16" s="154"/>
      <c r="B16" s="154"/>
      <c r="C16" s="154"/>
      <c r="D16" s="155" t="s">
        <v>132</v>
      </c>
      <c r="E16" s="154" t="s">
        <v>88</v>
      </c>
      <c r="F16" s="163" t="s">
        <v>55</v>
      </c>
      <c r="G16" s="168" t="s">
        <v>67</v>
      </c>
      <c r="H16" s="157"/>
      <c r="I16" s="158" t="s">
        <v>97</v>
      </c>
      <c r="J16" s="169" t="s">
        <v>514</v>
      </c>
    </row>
    <row r="17" spans="1:10" ht="132" x14ac:dyDescent="0.25">
      <c r="A17" s="154"/>
      <c r="B17" s="154"/>
      <c r="C17" s="154"/>
      <c r="D17" s="155"/>
      <c r="E17" s="154"/>
      <c r="F17" s="163" t="s">
        <v>56</v>
      </c>
      <c r="G17" s="168" t="s">
        <v>68</v>
      </c>
      <c r="H17" s="157"/>
      <c r="I17" s="158" t="s">
        <v>97</v>
      </c>
      <c r="J17" s="169"/>
    </row>
    <row r="18" spans="1:10" ht="132" x14ac:dyDescent="0.25">
      <c r="A18" s="154"/>
      <c r="B18" s="154"/>
      <c r="C18" s="154"/>
      <c r="D18" s="155"/>
      <c r="E18" s="154"/>
      <c r="F18" s="163" t="s">
        <v>57</v>
      </c>
      <c r="G18" s="168" t="s">
        <v>69</v>
      </c>
      <c r="H18" s="157"/>
      <c r="I18" s="158" t="s">
        <v>97</v>
      </c>
      <c r="J18" s="169"/>
    </row>
    <row r="19" spans="1:10" ht="94.5" customHeight="1" x14ac:dyDescent="0.25">
      <c r="A19" s="154"/>
      <c r="B19" s="154"/>
      <c r="C19" s="154"/>
      <c r="D19" s="155"/>
      <c r="E19" s="154"/>
      <c r="F19" s="163" t="s">
        <v>58</v>
      </c>
      <c r="G19" s="102" t="s">
        <v>179</v>
      </c>
      <c r="H19" s="157"/>
      <c r="I19" s="158" t="s">
        <v>103</v>
      </c>
      <c r="J19" s="169"/>
    </row>
    <row r="20" spans="1:10" x14ac:dyDescent="0.25">
      <c r="A20" s="159"/>
      <c r="B20" s="159"/>
      <c r="C20" s="159"/>
      <c r="D20" s="160"/>
      <c r="E20" s="159"/>
      <c r="F20" s="159"/>
      <c r="G20" s="146"/>
      <c r="H20" s="161"/>
      <c r="I20" s="158"/>
      <c r="J20" s="137"/>
    </row>
    <row r="21" spans="1:10" ht="108" customHeight="1" x14ac:dyDescent="0.25">
      <c r="A21" s="154" t="s">
        <v>487</v>
      </c>
      <c r="B21" s="154" t="s">
        <v>490</v>
      </c>
      <c r="C21" s="154" t="s">
        <v>515</v>
      </c>
      <c r="D21" s="155" t="s">
        <v>132</v>
      </c>
      <c r="E21" s="154" t="s">
        <v>88</v>
      </c>
      <c r="F21" s="163" t="s">
        <v>55</v>
      </c>
      <c r="G21" s="168" t="s">
        <v>64</v>
      </c>
      <c r="H21" s="157"/>
      <c r="I21" s="158" t="s">
        <v>94</v>
      </c>
      <c r="J21" s="170" t="s">
        <v>516</v>
      </c>
    </row>
    <row r="22" spans="1:10" ht="82.5" x14ac:dyDescent="0.25">
      <c r="A22" s="154"/>
      <c r="B22" s="154"/>
      <c r="C22" s="154"/>
      <c r="D22" s="155"/>
      <c r="E22" s="154"/>
      <c r="F22" s="163" t="s">
        <v>56</v>
      </c>
      <c r="G22" s="168" t="s">
        <v>66</v>
      </c>
      <c r="H22" s="157"/>
      <c r="I22" s="158" t="s">
        <v>96</v>
      </c>
      <c r="J22" s="170" t="s">
        <v>516</v>
      </c>
    </row>
    <row r="23" spans="1:10" ht="78.75" x14ac:dyDescent="0.25">
      <c r="A23" s="154"/>
      <c r="B23" s="154"/>
      <c r="C23" s="154"/>
      <c r="D23" s="155"/>
      <c r="E23" s="154"/>
      <c r="F23" s="163" t="s">
        <v>57</v>
      </c>
      <c r="G23" s="102" t="s">
        <v>158</v>
      </c>
      <c r="H23" s="157"/>
      <c r="I23" s="158" t="s">
        <v>98</v>
      </c>
      <c r="J23" s="170" t="s">
        <v>516</v>
      </c>
    </row>
    <row r="24" spans="1:10" ht="78.75" x14ac:dyDescent="0.25">
      <c r="A24" s="154"/>
      <c r="B24" s="154"/>
      <c r="C24" s="154"/>
      <c r="D24" s="155"/>
      <c r="E24" s="154"/>
      <c r="F24" s="163" t="s">
        <v>58</v>
      </c>
      <c r="G24" s="102" t="s">
        <v>160</v>
      </c>
      <c r="H24" s="157"/>
      <c r="I24" s="76" t="s">
        <v>163</v>
      </c>
      <c r="J24" s="170" t="s">
        <v>516</v>
      </c>
    </row>
    <row r="25" spans="1:10" ht="94.5" x14ac:dyDescent="0.25">
      <c r="A25" s="154"/>
      <c r="B25" s="154"/>
      <c r="C25" s="154"/>
      <c r="D25" s="155"/>
      <c r="E25" s="154"/>
      <c r="F25" s="163" t="s">
        <v>70</v>
      </c>
      <c r="G25" s="102" t="s">
        <v>161</v>
      </c>
      <c r="H25" s="157"/>
      <c r="I25" s="76" t="s">
        <v>164</v>
      </c>
      <c r="J25" s="170" t="s">
        <v>516</v>
      </c>
    </row>
    <row r="26" spans="1:10" ht="94.5" x14ac:dyDescent="0.25">
      <c r="A26" s="154"/>
      <c r="B26" s="154"/>
      <c r="C26" s="154"/>
      <c r="D26" s="155"/>
      <c r="E26" s="154"/>
      <c r="F26" s="163" t="s">
        <v>254</v>
      </c>
      <c r="G26" s="102" t="s">
        <v>336</v>
      </c>
      <c r="H26" s="157"/>
      <c r="I26" s="76" t="s">
        <v>164</v>
      </c>
      <c r="J26" s="170" t="s">
        <v>516</v>
      </c>
    </row>
    <row r="27" spans="1:10" ht="94.5" x14ac:dyDescent="0.25">
      <c r="A27" s="154"/>
      <c r="B27" s="154"/>
      <c r="C27" s="154"/>
      <c r="D27" s="155"/>
      <c r="E27" s="154"/>
      <c r="F27" s="163" t="s">
        <v>257</v>
      </c>
      <c r="G27" s="102" t="s">
        <v>159</v>
      </c>
      <c r="H27" s="157"/>
      <c r="I27" s="76" t="s">
        <v>164</v>
      </c>
      <c r="J27" s="170" t="s">
        <v>516</v>
      </c>
    </row>
    <row r="28" spans="1:10" ht="78.75" x14ac:dyDescent="0.25">
      <c r="A28" s="154"/>
      <c r="B28" s="154"/>
      <c r="C28" s="154"/>
      <c r="D28" s="155"/>
      <c r="E28" s="154"/>
      <c r="F28" s="163" t="s">
        <v>260</v>
      </c>
      <c r="G28" s="95" t="s">
        <v>61</v>
      </c>
      <c r="H28" s="157"/>
      <c r="I28" s="171" t="s">
        <v>89</v>
      </c>
      <c r="J28" s="170" t="s">
        <v>516</v>
      </c>
    </row>
    <row r="29" spans="1:10" ht="94.5" customHeight="1" x14ac:dyDescent="0.25">
      <c r="A29" s="154"/>
      <c r="B29" s="154"/>
      <c r="C29" s="154"/>
      <c r="D29" s="155"/>
      <c r="E29" s="154"/>
      <c r="F29" s="163" t="s">
        <v>263</v>
      </c>
      <c r="G29" s="95" t="s">
        <v>162</v>
      </c>
      <c r="H29" s="157"/>
      <c r="I29" s="171" t="s">
        <v>517</v>
      </c>
      <c r="J29" s="170" t="s">
        <v>516</v>
      </c>
    </row>
    <row r="30" spans="1:10" ht="110.25" x14ac:dyDescent="0.25">
      <c r="A30" s="154"/>
      <c r="B30" s="154"/>
      <c r="C30" s="154"/>
      <c r="D30" s="155"/>
      <c r="E30" s="154"/>
      <c r="F30" s="163" t="s">
        <v>266</v>
      </c>
      <c r="G30" s="95" t="s">
        <v>344</v>
      </c>
      <c r="H30" s="157"/>
      <c r="I30" s="76" t="s">
        <v>345</v>
      </c>
      <c r="J30" s="170" t="s">
        <v>516</v>
      </c>
    </row>
    <row r="31" spans="1:10" ht="94.5" customHeight="1" x14ac:dyDescent="0.25">
      <c r="A31" s="154"/>
      <c r="B31" s="154"/>
      <c r="C31" s="154"/>
      <c r="D31" s="155"/>
      <c r="E31" s="154"/>
      <c r="F31" s="163" t="s">
        <v>269</v>
      </c>
      <c r="G31" s="158" t="s">
        <v>518</v>
      </c>
      <c r="H31" s="157"/>
      <c r="I31" s="76" t="s">
        <v>519</v>
      </c>
      <c r="J31" s="170" t="s">
        <v>516</v>
      </c>
    </row>
    <row r="32" spans="1:10" x14ac:dyDescent="0.25">
      <c r="A32" s="159"/>
      <c r="B32" s="159"/>
      <c r="C32" s="159"/>
      <c r="D32" s="160"/>
      <c r="E32" s="159"/>
      <c r="F32" s="159"/>
      <c r="G32" s="146"/>
      <c r="H32" s="161"/>
      <c r="I32" s="158"/>
      <c r="J32" s="137"/>
    </row>
    <row r="33" spans="1:10" ht="110.25" x14ac:dyDescent="0.25">
      <c r="A33" s="154"/>
      <c r="B33" s="154"/>
      <c r="C33" s="154"/>
      <c r="D33" s="155" t="s">
        <v>132</v>
      </c>
      <c r="E33" s="154" t="s">
        <v>88</v>
      </c>
      <c r="F33" s="163" t="s">
        <v>55</v>
      </c>
      <c r="G33" s="168" t="s">
        <v>520</v>
      </c>
      <c r="H33" s="157"/>
      <c r="I33" s="171" t="s">
        <v>90</v>
      </c>
      <c r="J33" s="170" t="s">
        <v>521</v>
      </c>
    </row>
    <row r="34" spans="1:10" x14ac:dyDescent="0.25">
      <c r="A34" s="159"/>
      <c r="B34" s="159"/>
      <c r="C34" s="159"/>
      <c r="D34" s="160"/>
      <c r="E34" s="159"/>
      <c r="F34" s="159"/>
      <c r="G34" s="146"/>
      <c r="H34" s="161"/>
      <c r="I34" s="158"/>
      <c r="J34" s="137"/>
    </row>
    <row r="35" spans="1:10" ht="141.75" x14ac:dyDescent="0.25">
      <c r="A35" s="154" t="s">
        <v>488</v>
      </c>
      <c r="B35" s="154" t="s">
        <v>491</v>
      </c>
      <c r="C35" s="154" t="s">
        <v>493</v>
      </c>
      <c r="D35" s="154" t="s">
        <v>522</v>
      </c>
      <c r="E35" s="154" t="s">
        <v>143</v>
      </c>
      <c r="F35" s="163" t="s">
        <v>55</v>
      </c>
      <c r="G35" s="70" t="s">
        <v>244</v>
      </c>
      <c r="H35" s="157"/>
      <c r="I35" s="171" t="s">
        <v>144</v>
      </c>
    </row>
    <row r="36" spans="1:10" ht="77.25" customHeight="1" x14ac:dyDescent="0.25">
      <c r="A36" s="154"/>
      <c r="B36" s="154"/>
      <c r="C36" s="154"/>
      <c r="D36" s="154"/>
      <c r="E36" s="154"/>
      <c r="F36" s="163" t="s">
        <v>56</v>
      </c>
      <c r="G36" s="70" t="s">
        <v>246</v>
      </c>
      <c r="H36" s="157"/>
      <c r="I36" s="171" t="s">
        <v>100</v>
      </c>
    </row>
    <row r="37" spans="1:10" ht="108" customHeight="1" x14ac:dyDescent="0.25">
      <c r="A37" s="154"/>
      <c r="B37" s="154"/>
      <c r="C37" s="154"/>
      <c r="D37" s="154"/>
      <c r="E37" s="154"/>
      <c r="F37" s="163" t="s">
        <v>57</v>
      </c>
      <c r="G37" s="70" t="s">
        <v>248</v>
      </c>
      <c r="H37" s="157"/>
      <c r="I37" s="171" t="s">
        <v>108</v>
      </c>
    </row>
    <row r="38" spans="1:10" ht="173.25" x14ac:dyDescent="0.25">
      <c r="A38" s="154"/>
      <c r="B38" s="154"/>
      <c r="C38" s="154"/>
      <c r="D38" s="154"/>
      <c r="E38" s="154"/>
      <c r="F38" s="163" t="s">
        <v>58</v>
      </c>
      <c r="G38" s="70" t="s">
        <v>250</v>
      </c>
      <c r="H38" s="157"/>
      <c r="I38" s="171" t="s">
        <v>145</v>
      </c>
    </row>
    <row r="39" spans="1:10" ht="63" x14ac:dyDescent="0.25">
      <c r="A39" s="154"/>
      <c r="B39" s="154"/>
      <c r="C39" s="154"/>
      <c r="D39" s="154"/>
      <c r="E39" s="154"/>
      <c r="F39" s="163" t="s">
        <v>70</v>
      </c>
      <c r="G39" s="70" t="s">
        <v>252</v>
      </c>
      <c r="H39" s="157"/>
      <c r="I39" s="172" t="s">
        <v>101</v>
      </c>
    </row>
    <row r="40" spans="1:10" ht="78.75" x14ac:dyDescent="0.25">
      <c r="A40" s="154"/>
      <c r="B40" s="154"/>
      <c r="C40" s="154"/>
      <c r="D40" s="154"/>
      <c r="E40" s="154"/>
      <c r="F40" s="163" t="s">
        <v>254</v>
      </c>
      <c r="G40" s="70" t="s">
        <v>255</v>
      </c>
      <c r="H40" s="157"/>
      <c r="I40" s="171" t="s">
        <v>146</v>
      </c>
    </row>
    <row r="41" spans="1:10" ht="110.25" x14ac:dyDescent="0.25">
      <c r="A41" s="154"/>
      <c r="B41" s="154"/>
      <c r="C41" s="154"/>
      <c r="D41" s="154"/>
      <c r="E41" s="154"/>
      <c r="F41" s="163" t="s">
        <v>257</v>
      </c>
      <c r="G41" s="76" t="s">
        <v>258</v>
      </c>
      <c r="H41" s="157"/>
      <c r="I41" s="171" t="s">
        <v>110</v>
      </c>
    </row>
    <row r="42" spans="1:10" ht="78.75" x14ac:dyDescent="0.25">
      <c r="A42" s="154"/>
      <c r="B42" s="154"/>
      <c r="C42" s="154"/>
      <c r="D42" s="154"/>
      <c r="E42" s="154"/>
      <c r="F42" s="163" t="s">
        <v>260</v>
      </c>
      <c r="G42" s="76" t="s">
        <v>261</v>
      </c>
      <c r="H42" s="157"/>
      <c r="I42" s="171" t="s">
        <v>109</v>
      </c>
    </row>
    <row r="43" spans="1:10" ht="78.75" x14ac:dyDescent="0.25">
      <c r="A43" s="154"/>
      <c r="B43" s="154"/>
      <c r="C43" s="154"/>
      <c r="D43" s="154"/>
      <c r="E43" s="154"/>
      <c r="F43" s="163" t="s">
        <v>263</v>
      </c>
      <c r="G43" s="70" t="s">
        <v>264</v>
      </c>
      <c r="H43" s="157"/>
      <c r="I43" s="171" t="s">
        <v>102</v>
      </c>
    </row>
    <row r="44" spans="1:10" ht="110.25" x14ac:dyDescent="0.25">
      <c r="A44" s="154"/>
      <c r="B44" s="154"/>
      <c r="C44" s="154"/>
      <c r="D44" s="154"/>
      <c r="E44" s="154"/>
      <c r="F44" s="163" t="s">
        <v>266</v>
      </c>
      <c r="G44" s="70" t="s">
        <v>267</v>
      </c>
      <c r="H44" s="157"/>
      <c r="I44" s="171" t="s">
        <v>111</v>
      </c>
    </row>
    <row r="45" spans="1:10" ht="78.75" x14ac:dyDescent="0.25">
      <c r="A45" s="154"/>
      <c r="B45" s="154"/>
      <c r="C45" s="154"/>
      <c r="D45" s="154"/>
      <c r="E45" s="154"/>
      <c r="F45" s="163" t="s">
        <v>269</v>
      </c>
      <c r="G45" s="70" t="s">
        <v>270</v>
      </c>
      <c r="H45" s="157"/>
      <c r="I45" s="171" t="s">
        <v>114</v>
      </c>
    </row>
    <row r="46" spans="1:10" ht="63" customHeight="1" x14ac:dyDescent="0.25">
      <c r="A46" s="154"/>
      <c r="B46" s="154"/>
      <c r="C46" s="154"/>
      <c r="D46" s="154"/>
      <c r="E46" s="154"/>
      <c r="F46" s="163" t="s">
        <v>272</v>
      </c>
      <c r="G46" s="70" t="s">
        <v>147</v>
      </c>
      <c r="H46" s="157"/>
      <c r="I46" s="171" t="s">
        <v>115</v>
      </c>
    </row>
    <row r="47" spans="1:10" ht="78.75" x14ac:dyDescent="0.25">
      <c r="A47" s="154"/>
      <c r="B47" s="154"/>
      <c r="C47" s="154"/>
      <c r="D47" s="154"/>
      <c r="E47" s="154"/>
      <c r="F47" s="163" t="s">
        <v>296</v>
      </c>
      <c r="G47" s="70" t="s">
        <v>274</v>
      </c>
      <c r="H47" s="157"/>
      <c r="I47" s="171" t="s">
        <v>463</v>
      </c>
    </row>
    <row r="48" spans="1:10" x14ac:dyDescent="0.25">
      <c r="A48" s="159"/>
      <c r="B48" s="159"/>
      <c r="C48" s="159"/>
      <c r="D48" s="160"/>
      <c r="E48" s="159"/>
      <c r="F48" s="159"/>
      <c r="G48" s="146"/>
      <c r="H48" s="161"/>
      <c r="I48" s="158"/>
      <c r="J48" s="137"/>
    </row>
    <row r="49" spans="1:10" ht="110.25" customHeight="1" x14ac:dyDescent="0.25">
      <c r="A49" s="154"/>
      <c r="B49" s="154"/>
      <c r="C49" s="24"/>
      <c r="D49" s="155" t="s">
        <v>132</v>
      </c>
      <c r="E49" s="154" t="s">
        <v>88</v>
      </c>
      <c r="F49" s="163" t="s">
        <v>55</v>
      </c>
      <c r="G49" s="168" t="s">
        <v>63</v>
      </c>
      <c r="H49" s="157"/>
      <c r="I49" s="70" t="s">
        <v>91</v>
      </c>
      <c r="J49" s="43" t="s">
        <v>523</v>
      </c>
    </row>
    <row r="50" spans="1:10" ht="110.25" x14ac:dyDescent="0.25">
      <c r="A50" s="154"/>
      <c r="B50" s="154"/>
      <c r="C50" s="173"/>
      <c r="D50" s="160"/>
      <c r="E50" s="154"/>
      <c r="F50" s="163" t="s">
        <v>56</v>
      </c>
      <c r="G50" s="168" t="s">
        <v>65</v>
      </c>
      <c r="H50" s="157"/>
      <c r="I50" s="171" t="s">
        <v>95</v>
      </c>
      <c r="J50" s="43"/>
    </row>
    <row r="51" spans="1:10" ht="141.75" x14ac:dyDescent="0.25">
      <c r="A51" s="154"/>
      <c r="B51" s="154"/>
      <c r="C51" s="173"/>
      <c r="D51" s="160"/>
      <c r="E51" s="154"/>
      <c r="F51" s="163" t="s">
        <v>57</v>
      </c>
      <c r="G51" s="102" t="s">
        <v>157</v>
      </c>
      <c r="H51" s="157"/>
      <c r="I51" s="171" t="s">
        <v>156</v>
      </c>
      <c r="J51" s="43"/>
    </row>
    <row r="52" spans="1:10" ht="162.75" customHeight="1" x14ac:dyDescent="0.25">
      <c r="A52" s="154"/>
      <c r="B52" s="154"/>
      <c r="C52" s="173"/>
      <c r="D52" s="160"/>
      <c r="E52" s="154"/>
      <c r="F52" s="163" t="s">
        <v>58</v>
      </c>
      <c r="G52" s="102" t="s">
        <v>323</v>
      </c>
      <c r="H52" s="157"/>
      <c r="I52" s="171" t="s">
        <v>524</v>
      </c>
      <c r="J52" s="43"/>
    </row>
    <row r="53" spans="1:10" ht="78.75" x14ac:dyDescent="0.25">
      <c r="A53" s="154"/>
      <c r="B53" s="154"/>
      <c r="C53" s="173"/>
      <c r="D53" s="160"/>
      <c r="E53" s="154"/>
      <c r="F53" s="163" t="s">
        <v>70</v>
      </c>
      <c r="G53" s="102" t="s">
        <v>325</v>
      </c>
      <c r="H53" s="157"/>
      <c r="I53" s="171" t="s">
        <v>525</v>
      </c>
      <c r="J53" s="43"/>
    </row>
    <row r="54" spans="1:10" x14ac:dyDescent="0.25">
      <c r="A54" s="159"/>
      <c r="B54" s="159"/>
      <c r="C54" s="159"/>
      <c r="D54" s="160"/>
      <c r="E54" s="159"/>
      <c r="F54" s="159"/>
      <c r="G54" s="146"/>
      <c r="H54" s="161"/>
      <c r="I54" s="158"/>
      <c r="J54" s="137"/>
    </row>
    <row r="55" spans="1:10" ht="93.75" customHeight="1" x14ac:dyDescent="0.25">
      <c r="A55" s="154"/>
      <c r="B55" s="154"/>
      <c r="C55" s="173"/>
      <c r="D55" s="146" t="s">
        <v>526</v>
      </c>
      <c r="E55" s="154" t="s">
        <v>527</v>
      </c>
      <c r="F55" s="163" t="s">
        <v>55</v>
      </c>
      <c r="G55" s="174" t="s">
        <v>528</v>
      </c>
      <c r="H55" s="157"/>
      <c r="I55" s="172" t="s">
        <v>529</v>
      </c>
    </row>
    <row r="56" spans="1:10" x14ac:dyDescent="0.25">
      <c r="A56" s="159"/>
      <c r="B56" s="159"/>
      <c r="C56" s="159"/>
      <c r="D56" s="160"/>
      <c r="E56" s="159"/>
      <c r="F56" s="159"/>
      <c r="G56" s="146"/>
      <c r="H56" s="161"/>
      <c r="I56" s="158"/>
      <c r="J56" s="137"/>
    </row>
    <row r="57" spans="1:10" ht="124.5" customHeight="1" x14ac:dyDescent="0.25">
      <c r="A57" s="154"/>
      <c r="B57" s="154"/>
      <c r="C57" s="154" t="s">
        <v>530</v>
      </c>
      <c r="D57" s="154" t="s">
        <v>531</v>
      </c>
      <c r="E57" s="164" t="s">
        <v>154</v>
      </c>
      <c r="F57" s="175" t="s">
        <v>55</v>
      </c>
      <c r="G57" s="147" t="s">
        <v>532</v>
      </c>
      <c r="H57" s="157"/>
      <c r="I57" s="76" t="s">
        <v>155</v>
      </c>
    </row>
    <row r="58" spans="1:10" x14ac:dyDescent="0.25">
      <c r="A58" s="159"/>
      <c r="B58" s="159"/>
      <c r="C58" s="159"/>
      <c r="D58" s="160"/>
      <c r="E58" s="159"/>
      <c r="F58" s="159"/>
      <c r="G58" s="146"/>
      <c r="H58" s="161"/>
      <c r="I58" s="158"/>
      <c r="J58" s="137"/>
    </row>
    <row r="59" spans="1:10" ht="94.5" x14ac:dyDescent="0.25">
      <c r="A59" s="154"/>
      <c r="B59" s="154"/>
      <c r="C59" s="173"/>
      <c r="D59" s="164" t="s">
        <v>140</v>
      </c>
      <c r="E59" s="154" t="s">
        <v>507</v>
      </c>
      <c r="F59" s="165" t="s">
        <v>55</v>
      </c>
      <c r="G59" s="80" t="s">
        <v>299</v>
      </c>
      <c r="H59" s="157"/>
      <c r="I59" s="167" t="s">
        <v>533</v>
      </c>
    </row>
    <row r="60" spans="1:10" ht="63" x14ac:dyDescent="0.25">
      <c r="A60" s="24"/>
      <c r="B60" s="24"/>
      <c r="C60" s="24"/>
      <c r="D60" s="24"/>
      <c r="E60" s="24"/>
      <c r="F60" s="166" t="s">
        <v>56</v>
      </c>
      <c r="G60" s="80" t="s">
        <v>534</v>
      </c>
      <c r="H60" s="157"/>
      <c r="I60" s="85" t="s">
        <v>535</v>
      </c>
    </row>
    <row r="61" spans="1:10" ht="63" x14ac:dyDescent="0.25">
      <c r="A61" s="24"/>
      <c r="B61" s="24"/>
      <c r="C61" s="24"/>
      <c r="D61" s="24"/>
      <c r="E61" s="24"/>
      <c r="F61" s="165" t="s">
        <v>57</v>
      </c>
      <c r="G61" s="80" t="s">
        <v>536</v>
      </c>
      <c r="H61" s="157"/>
      <c r="I61" s="85" t="s">
        <v>537</v>
      </c>
    </row>
    <row r="62" spans="1:10" ht="94.5" x14ac:dyDescent="0.25">
      <c r="A62" s="24"/>
      <c r="B62" s="24"/>
      <c r="C62" s="24"/>
      <c r="D62" s="24"/>
      <c r="E62" s="24"/>
      <c r="F62" s="165" t="s">
        <v>58</v>
      </c>
      <c r="G62" s="91" t="s">
        <v>538</v>
      </c>
      <c r="H62" s="157"/>
      <c r="I62" s="85" t="s">
        <v>290</v>
      </c>
    </row>
    <row r="63" spans="1:10" ht="78.75" x14ac:dyDescent="0.25">
      <c r="A63" s="24"/>
      <c r="B63" s="24"/>
      <c r="C63" s="24"/>
      <c r="D63" s="24"/>
      <c r="E63" s="24"/>
      <c r="F63" s="165" t="s">
        <v>70</v>
      </c>
      <c r="G63" s="91" t="s">
        <v>539</v>
      </c>
      <c r="H63" s="157"/>
      <c r="I63" s="91" t="s">
        <v>540</v>
      </c>
    </row>
    <row r="64" spans="1:10" ht="47.25" x14ac:dyDescent="0.25">
      <c r="A64" s="24"/>
      <c r="B64" s="24"/>
      <c r="C64" s="24"/>
      <c r="D64" s="24"/>
      <c r="E64" s="24"/>
      <c r="F64" s="165" t="s">
        <v>254</v>
      </c>
      <c r="G64" s="91" t="s">
        <v>541</v>
      </c>
      <c r="H64" s="157"/>
      <c r="I64" s="167" t="s">
        <v>542</v>
      </c>
    </row>
    <row r="65" spans="1:9" ht="78.75" x14ac:dyDescent="0.25">
      <c r="A65" s="24"/>
      <c r="B65" s="24"/>
      <c r="C65" s="24"/>
      <c r="D65" s="24"/>
      <c r="E65" s="24"/>
      <c r="F65" s="165" t="s">
        <v>257</v>
      </c>
      <c r="G65" s="91" t="s">
        <v>543</v>
      </c>
      <c r="H65" s="157"/>
      <c r="I65" s="91" t="s">
        <v>544</v>
      </c>
    </row>
    <row r="66" spans="1:9" ht="63" x14ac:dyDescent="0.25">
      <c r="A66" s="24"/>
      <c r="B66" s="24"/>
      <c r="C66" s="24"/>
      <c r="D66" s="24"/>
      <c r="E66" s="24"/>
      <c r="F66" s="165" t="s">
        <v>260</v>
      </c>
      <c r="G66" s="91" t="s">
        <v>293</v>
      </c>
      <c r="H66" s="157"/>
      <c r="I66" s="167" t="s">
        <v>294</v>
      </c>
    </row>
    <row r="67" spans="1:9" ht="78.75" x14ac:dyDescent="0.25">
      <c r="A67" s="24"/>
      <c r="B67" s="24"/>
      <c r="C67" s="24"/>
      <c r="D67" s="24"/>
      <c r="E67" s="24"/>
      <c r="F67" s="165" t="s">
        <v>263</v>
      </c>
      <c r="G67" s="91" t="s">
        <v>545</v>
      </c>
      <c r="H67" s="157"/>
      <c r="I67" s="167" t="s">
        <v>546</v>
      </c>
    </row>
    <row r="68" spans="1:9" ht="47.25" x14ac:dyDescent="0.25">
      <c r="A68" s="24"/>
      <c r="B68" s="24"/>
      <c r="C68" s="24"/>
      <c r="D68" s="24"/>
      <c r="E68" s="24"/>
      <c r="F68" s="165" t="s">
        <v>266</v>
      </c>
      <c r="G68" s="91" t="s">
        <v>547</v>
      </c>
      <c r="H68" s="157"/>
      <c r="I68" s="167" t="s">
        <v>548</v>
      </c>
    </row>
    <row r="69" spans="1:9" ht="47.25" x14ac:dyDescent="0.25">
      <c r="A69" s="24"/>
      <c r="B69" s="24"/>
      <c r="C69" s="24"/>
      <c r="D69" s="24"/>
      <c r="E69" s="24"/>
      <c r="F69" s="165" t="s">
        <v>269</v>
      </c>
      <c r="G69" s="70" t="s">
        <v>152</v>
      </c>
      <c r="H69" s="157"/>
      <c r="I69" s="167" t="s">
        <v>295</v>
      </c>
    </row>
  </sheetData>
  <mergeCells count="4">
    <mergeCell ref="F2:G2"/>
    <mergeCell ref="H2:I2"/>
    <mergeCell ref="F3:G3"/>
    <mergeCell ref="H3:I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0"/>
  <sheetViews>
    <sheetView view="pageBreakPreview" topLeftCell="A84" zoomScaleNormal="100" zoomScaleSheetLayoutView="100" workbookViewId="0">
      <selection activeCell="C87" sqref="C87"/>
    </sheetView>
  </sheetViews>
  <sheetFormatPr defaultRowHeight="12.75" x14ac:dyDescent="0.2"/>
  <cols>
    <col min="1" max="1" width="12.5703125" style="380" customWidth="1"/>
    <col min="2" max="2" width="15.5703125" style="380" customWidth="1"/>
    <col min="3" max="3" width="11.7109375" style="380" customWidth="1"/>
    <col min="4" max="4" width="3.42578125" style="381" customWidth="1"/>
    <col min="5" max="5" width="25.7109375" style="380" customWidth="1"/>
    <col min="6" max="6" width="6.28515625" style="380" customWidth="1"/>
    <col min="7" max="7" width="1.7109375" style="380" customWidth="1"/>
    <col min="8" max="8" width="28.7109375" style="380" customWidth="1"/>
    <col min="9" max="9" width="11" style="380" customWidth="1"/>
    <col min="10" max="10" width="9.7109375" style="382" customWidth="1"/>
    <col min="11" max="11" width="13.7109375" style="380" customWidth="1"/>
    <col min="12" max="12" width="9.7109375" style="382" customWidth="1"/>
    <col min="13" max="13" width="13.7109375" style="380" customWidth="1"/>
    <col min="14" max="14" width="9.7109375" style="380" customWidth="1"/>
    <col min="15" max="15" width="13.7109375" style="380" customWidth="1"/>
    <col min="16" max="16" width="9.7109375" style="380" customWidth="1"/>
    <col min="17" max="17" width="13.7109375" style="380" customWidth="1"/>
    <col min="18" max="18" width="9.7109375" style="380" customWidth="1"/>
    <col min="19" max="19" width="13.7109375" style="380" customWidth="1"/>
    <col min="20" max="20" width="9.7109375" style="380" customWidth="1"/>
    <col min="21" max="21" width="13.7109375" style="380" customWidth="1"/>
    <col min="22" max="22" width="9.140625" style="380"/>
    <col min="23" max="23" width="10.28515625" style="380" bestFit="1" customWidth="1"/>
    <col min="24" max="16384" width="9.140625" style="380"/>
  </cols>
  <sheetData>
    <row r="1" spans="1:21" s="376" customFormat="1" ht="18" x14ac:dyDescent="0.25">
      <c r="A1" s="511" t="s">
        <v>11</v>
      </c>
      <c r="B1" s="511"/>
      <c r="C1" s="511"/>
      <c r="D1" s="511"/>
      <c r="E1" s="511"/>
      <c r="F1" s="511"/>
      <c r="G1" s="511"/>
      <c r="H1" s="511"/>
      <c r="I1" s="511"/>
      <c r="J1" s="511"/>
      <c r="K1" s="511"/>
      <c r="L1" s="511"/>
      <c r="M1" s="511"/>
      <c r="N1" s="511"/>
      <c r="O1" s="511"/>
      <c r="P1" s="511"/>
      <c r="Q1" s="511"/>
      <c r="R1" s="511"/>
      <c r="S1" s="511"/>
      <c r="T1" s="511"/>
      <c r="U1" s="511"/>
    </row>
    <row r="2" spans="1:21" s="376" customFormat="1" ht="18" x14ac:dyDescent="0.25">
      <c r="A2" s="511" t="s">
        <v>494</v>
      </c>
      <c r="B2" s="511"/>
      <c r="C2" s="511"/>
      <c r="D2" s="511"/>
      <c r="E2" s="511"/>
      <c r="F2" s="511"/>
      <c r="G2" s="511"/>
      <c r="H2" s="511"/>
      <c r="I2" s="511"/>
      <c r="J2" s="511"/>
      <c r="K2" s="511"/>
      <c r="L2" s="511"/>
      <c r="M2" s="511"/>
      <c r="N2" s="511"/>
      <c r="O2" s="511"/>
      <c r="P2" s="511"/>
      <c r="Q2" s="511"/>
      <c r="R2" s="511"/>
      <c r="S2" s="511"/>
      <c r="T2" s="511"/>
      <c r="U2" s="511"/>
    </row>
    <row r="3" spans="1:21" s="376" customFormat="1" ht="18" x14ac:dyDescent="0.25">
      <c r="A3" s="377"/>
      <c r="D3" s="378"/>
      <c r="J3" s="379"/>
      <c r="L3" s="379"/>
    </row>
    <row r="4" spans="1:21" s="376" customFormat="1" ht="18" x14ac:dyDescent="0.25">
      <c r="A4" s="377"/>
      <c r="D4" s="378"/>
      <c r="J4" s="379"/>
      <c r="L4" s="379"/>
    </row>
    <row r="5" spans="1:21" ht="13.5" thickBot="1" x14ac:dyDescent="0.25"/>
    <row r="6" spans="1:21" s="383" customFormat="1" ht="17.100000000000001" customHeight="1" thickBot="1" x14ac:dyDescent="0.3">
      <c r="A6" s="515" t="s">
        <v>0</v>
      </c>
      <c r="B6" s="515" t="s">
        <v>1</v>
      </c>
      <c r="C6" s="515" t="s">
        <v>2</v>
      </c>
      <c r="D6" s="518" t="s">
        <v>4</v>
      </c>
      <c r="E6" s="519"/>
      <c r="F6" s="518" t="s">
        <v>239</v>
      </c>
      <c r="G6" s="524"/>
      <c r="H6" s="519"/>
      <c r="I6" s="515" t="s">
        <v>59</v>
      </c>
      <c r="J6" s="512" t="s">
        <v>5</v>
      </c>
      <c r="K6" s="513"/>
      <c r="L6" s="513"/>
      <c r="M6" s="513"/>
      <c r="N6" s="513"/>
      <c r="O6" s="513"/>
      <c r="P6" s="513"/>
      <c r="Q6" s="513"/>
      <c r="R6" s="513"/>
      <c r="S6" s="513"/>
      <c r="T6" s="513"/>
      <c r="U6" s="514"/>
    </row>
    <row r="7" spans="1:21" s="383" customFormat="1" ht="38.1" customHeight="1" thickBot="1" x14ac:dyDescent="0.3">
      <c r="A7" s="516"/>
      <c r="B7" s="516"/>
      <c r="C7" s="516"/>
      <c r="D7" s="520"/>
      <c r="E7" s="521"/>
      <c r="F7" s="520"/>
      <c r="G7" s="525"/>
      <c r="H7" s="521"/>
      <c r="I7" s="516"/>
      <c r="J7" s="512">
        <v>2016</v>
      </c>
      <c r="K7" s="514"/>
      <c r="L7" s="512">
        <v>2017</v>
      </c>
      <c r="M7" s="514"/>
      <c r="N7" s="512">
        <v>2018</v>
      </c>
      <c r="O7" s="514"/>
      <c r="P7" s="512">
        <v>2019</v>
      </c>
      <c r="Q7" s="514"/>
      <c r="R7" s="512">
        <v>2020</v>
      </c>
      <c r="S7" s="514"/>
      <c r="T7" s="512">
        <v>2021</v>
      </c>
      <c r="U7" s="514"/>
    </row>
    <row r="8" spans="1:21" s="383" customFormat="1" ht="17.100000000000001" customHeight="1" thickBot="1" x14ac:dyDescent="0.3">
      <c r="A8" s="517"/>
      <c r="B8" s="517"/>
      <c r="C8" s="517"/>
      <c r="D8" s="522"/>
      <c r="E8" s="523"/>
      <c r="F8" s="522"/>
      <c r="G8" s="526"/>
      <c r="H8" s="523"/>
      <c r="I8" s="517"/>
      <c r="J8" s="368" t="s">
        <v>86</v>
      </c>
      <c r="K8" s="368" t="s">
        <v>240</v>
      </c>
      <c r="L8" s="368" t="s">
        <v>86</v>
      </c>
      <c r="M8" s="368" t="s">
        <v>240</v>
      </c>
      <c r="N8" s="368" t="s">
        <v>86</v>
      </c>
      <c r="O8" s="368" t="s">
        <v>240</v>
      </c>
      <c r="P8" s="368" t="s">
        <v>86</v>
      </c>
      <c r="Q8" s="368" t="s">
        <v>240</v>
      </c>
      <c r="R8" s="368" t="s">
        <v>86</v>
      </c>
      <c r="S8" s="368" t="s">
        <v>240</v>
      </c>
      <c r="T8" s="368" t="s">
        <v>86</v>
      </c>
      <c r="U8" s="368" t="s">
        <v>240</v>
      </c>
    </row>
    <row r="9" spans="1:21" ht="16.5" customHeight="1" thickBot="1" x14ac:dyDescent="0.25">
      <c r="A9" s="384">
        <v>1</v>
      </c>
      <c r="B9" s="385">
        <v>2</v>
      </c>
      <c r="C9" s="385">
        <v>3</v>
      </c>
      <c r="D9" s="527">
        <v>4</v>
      </c>
      <c r="E9" s="528"/>
      <c r="F9" s="527">
        <v>5</v>
      </c>
      <c r="G9" s="529"/>
      <c r="H9" s="528"/>
      <c r="I9" s="386">
        <v>6</v>
      </c>
      <c r="J9" s="386">
        <v>7</v>
      </c>
      <c r="K9" s="386">
        <v>8</v>
      </c>
      <c r="L9" s="386">
        <v>9</v>
      </c>
      <c r="M9" s="386">
        <v>10</v>
      </c>
      <c r="N9" s="386">
        <v>11</v>
      </c>
      <c r="O9" s="386">
        <v>12</v>
      </c>
      <c r="P9" s="386">
        <v>13</v>
      </c>
      <c r="Q9" s="386">
        <v>14</v>
      </c>
      <c r="R9" s="386">
        <v>15</v>
      </c>
      <c r="S9" s="386">
        <v>16</v>
      </c>
      <c r="T9" s="386">
        <v>17</v>
      </c>
      <c r="U9" s="386">
        <v>18</v>
      </c>
    </row>
    <row r="10" spans="1:21" s="387" customFormat="1" ht="30.75" customHeight="1" x14ac:dyDescent="0.25">
      <c r="A10" s="502" t="s">
        <v>486</v>
      </c>
      <c r="B10" s="502" t="s">
        <v>489</v>
      </c>
      <c r="C10" s="502" t="s">
        <v>241</v>
      </c>
      <c r="D10" s="496" t="s">
        <v>140</v>
      </c>
      <c r="E10" s="497"/>
      <c r="F10" s="480" t="s">
        <v>148</v>
      </c>
      <c r="G10" s="481"/>
      <c r="H10" s="482"/>
      <c r="I10" s="486"/>
      <c r="J10" s="470">
        <v>0.4</v>
      </c>
      <c r="K10" s="472">
        <f>SUM(K12:K25)</f>
        <v>254325000</v>
      </c>
      <c r="L10" s="470">
        <v>0.45</v>
      </c>
      <c r="M10" s="472">
        <f>SUM(M12:M25)</f>
        <v>320610000</v>
      </c>
      <c r="N10" s="470">
        <v>0.55000000000000004</v>
      </c>
      <c r="O10" s="472">
        <f>SUM(O12:O25)</f>
        <v>591262000</v>
      </c>
      <c r="P10" s="470">
        <v>0.6</v>
      </c>
      <c r="Q10" s="472">
        <f>SUM(Q12:Q25)</f>
        <v>286090000</v>
      </c>
      <c r="R10" s="470">
        <v>0.65</v>
      </c>
      <c r="S10" s="472">
        <f>SUM(S12:S25)</f>
        <v>1478750000</v>
      </c>
      <c r="T10" s="470">
        <v>0.7</v>
      </c>
      <c r="U10" s="472">
        <f>SUM(U12:U25)</f>
        <v>1585391000</v>
      </c>
    </row>
    <row r="11" spans="1:21" s="387" customFormat="1" ht="15" customHeight="1" x14ac:dyDescent="0.25">
      <c r="A11" s="477"/>
      <c r="B11" s="477"/>
      <c r="C11" s="477"/>
      <c r="D11" s="474" t="s">
        <v>243</v>
      </c>
      <c r="E11" s="475"/>
      <c r="F11" s="483"/>
      <c r="G11" s="484"/>
      <c r="H11" s="485"/>
      <c r="I11" s="486"/>
      <c r="J11" s="471"/>
      <c r="K11" s="472"/>
      <c r="L11" s="471"/>
      <c r="M11" s="472"/>
      <c r="N11" s="471"/>
      <c r="O11" s="472"/>
      <c r="P11" s="471"/>
      <c r="Q11" s="472"/>
      <c r="R11" s="471"/>
      <c r="S11" s="472"/>
      <c r="T11" s="471"/>
      <c r="U11" s="472"/>
    </row>
    <row r="12" spans="1:21" s="387" customFormat="1" ht="32.1" customHeight="1" x14ac:dyDescent="0.25">
      <c r="A12" s="477"/>
      <c r="B12" s="477"/>
      <c r="C12" s="477"/>
      <c r="D12" s="84">
        <v>1</v>
      </c>
      <c r="E12" s="80" t="s">
        <v>149</v>
      </c>
      <c r="F12" s="81" t="s">
        <v>73</v>
      </c>
      <c r="G12" s="82" t="s">
        <v>14</v>
      </c>
      <c r="H12" s="85" t="s">
        <v>280</v>
      </c>
      <c r="I12" s="365"/>
      <c r="J12" s="366" t="s">
        <v>106</v>
      </c>
      <c r="K12" s="365">
        <v>21850000</v>
      </c>
      <c r="L12" s="366" t="s">
        <v>106</v>
      </c>
      <c r="M12" s="365">
        <v>61700000</v>
      </c>
      <c r="N12" s="366" t="s">
        <v>19</v>
      </c>
      <c r="O12" s="365">
        <v>62910000</v>
      </c>
      <c r="P12" s="366" t="s">
        <v>51</v>
      </c>
      <c r="Q12" s="365">
        <v>0</v>
      </c>
      <c r="R12" s="366" t="s">
        <v>233</v>
      </c>
      <c r="S12" s="365">
        <v>90000000</v>
      </c>
      <c r="T12" s="366" t="s">
        <v>233</v>
      </c>
      <c r="U12" s="79">
        <v>90000000</v>
      </c>
    </row>
    <row r="13" spans="1:21" s="387" customFormat="1" ht="32.1" customHeight="1" x14ac:dyDescent="0.25">
      <c r="A13" s="477"/>
      <c r="B13" s="374"/>
      <c r="C13" s="477"/>
      <c r="D13" s="84">
        <v>2</v>
      </c>
      <c r="E13" s="80" t="s">
        <v>150</v>
      </c>
      <c r="F13" s="81" t="s">
        <v>73</v>
      </c>
      <c r="G13" s="82" t="s">
        <v>14</v>
      </c>
      <c r="H13" s="85" t="s">
        <v>282</v>
      </c>
      <c r="I13" s="365"/>
      <c r="J13" s="366" t="s">
        <v>107</v>
      </c>
      <c r="K13" s="365">
        <v>69334000</v>
      </c>
      <c r="L13" s="366" t="s">
        <v>107</v>
      </c>
      <c r="M13" s="365">
        <v>76510000</v>
      </c>
      <c r="N13" s="366" t="s">
        <v>724</v>
      </c>
      <c r="O13" s="365">
        <v>75102000</v>
      </c>
      <c r="P13" s="366" t="s">
        <v>51</v>
      </c>
      <c r="Q13" s="365">
        <v>0</v>
      </c>
      <c r="R13" s="366" t="s">
        <v>107</v>
      </c>
      <c r="S13" s="365">
        <v>120000000</v>
      </c>
      <c r="T13" s="366" t="s">
        <v>107</v>
      </c>
      <c r="U13" s="79">
        <v>120000000</v>
      </c>
    </row>
    <row r="14" spans="1:21" s="387" customFormat="1" ht="32.1" customHeight="1" x14ac:dyDescent="0.25">
      <c r="A14" s="388"/>
      <c r="B14" s="388"/>
      <c r="C14" s="388"/>
      <c r="D14" s="84">
        <v>3</v>
      </c>
      <c r="E14" s="80" t="s">
        <v>283</v>
      </c>
      <c r="F14" s="81" t="s">
        <v>73</v>
      </c>
      <c r="G14" s="82" t="s">
        <v>14</v>
      </c>
      <c r="H14" s="85" t="s">
        <v>284</v>
      </c>
      <c r="I14" s="365"/>
      <c r="J14" s="366" t="s">
        <v>230</v>
      </c>
      <c r="K14" s="365">
        <v>33800000</v>
      </c>
      <c r="L14" s="366" t="s">
        <v>230</v>
      </c>
      <c r="M14" s="365">
        <v>116400000</v>
      </c>
      <c r="N14" s="366" t="s">
        <v>725</v>
      </c>
      <c r="O14" s="365">
        <v>90000000</v>
      </c>
      <c r="P14" s="366" t="s">
        <v>51</v>
      </c>
      <c r="Q14" s="365">
        <v>0</v>
      </c>
      <c r="R14" s="366" t="s">
        <v>229</v>
      </c>
      <c r="S14" s="365">
        <v>150000000</v>
      </c>
      <c r="T14" s="366" t="s">
        <v>230</v>
      </c>
      <c r="U14" s="79">
        <v>150000000</v>
      </c>
    </row>
    <row r="15" spans="1:21" s="387" customFormat="1" ht="32.1" customHeight="1" x14ac:dyDescent="0.25">
      <c r="A15" s="388"/>
      <c r="B15" s="388"/>
      <c r="C15" s="388"/>
      <c r="D15" s="84">
        <v>4</v>
      </c>
      <c r="E15" s="86" t="s">
        <v>285</v>
      </c>
      <c r="F15" s="87" t="s">
        <v>73</v>
      </c>
      <c r="G15" s="88" t="s">
        <v>14</v>
      </c>
      <c r="H15" s="89" t="s">
        <v>286</v>
      </c>
      <c r="I15" s="367"/>
      <c r="J15" s="364" t="s">
        <v>287</v>
      </c>
      <c r="K15" s="367">
        <v>48191000</v>
      </c>
      <c r="L15" s="364" t="s">
        <v>51</v>
      </c>
      <c r="M15" s="367">
        <v>0</v>
      </c>
      <c r="N15" s="364" t="s">
        <v>19</v>
      </c>
      <c r="O15" s="367">
        <v>103750000</v>
      </c>
      <c r="P15" s="364" t="s">
        <v>51</v>
      </c>
      <c r="Q15" s="367">
        <v>0</v>
      </c>
      <c r="R15" s="364" t="s">
        <v>51</v>
      </c>
      <c r="S15" s="367">
        <v>0</v>
      </c>
      <c r="T15" s="364" t="s">
        <v>287</v>
      </c>
      <c r="U15" s="90">
        <v>48191000</v>
      </c>
    </row>
    <row r="16" spans="1:21" s="387" customFormat="1" ht="48" customHeight="1" x14ac:dyDescent="0.25">
      <c r="A16" s="388"/>
      <c r="B16" s="388"/>
      <c r="C16" s="388"/>
      <c r="D16" s="84">
        <v>5</v>
      </c>
      <c r="E16" s="70" t="s">
        <v>297</v>
      </c>
      <c r="F16" s="81" t="s">
        <v>73</v>
      </c>
      <c r="G16" s="82" t="s">
        <v>14</v>
      </c>
      <c r="H16" s="76" t="s">
        <v>298</v>
      </c>
      <c r="I16" s="365"/>
      <c r="J16" s="366" t="s">
        <v>51</v>
      </c>
      <c r="K16" s="365">
        <v>0</v>
      </c>
      <c r="L16" s="366" t="s">
        <v>177</v>
      </c>
      <c r="M16" s="365">
        <v>66000000</v>
      </c>
      <c r="N16" s="67">
        <v>1</v>
      </c>
      <c r="O16" s="365">
        <v>52950000</v>
      </c>
      <c r="P16" s="366" t="s">
        <v>727</v>
      </c>
      <c r="Q16" s="365">
        <v>62200000</v>
      </c>
      <c r="R16" s="421" t="s">
        <v>727</v>
      </c>
      <c r="S16" s="420">
        <v>62200000</v>
      </c>
      <c r="T16" s="421" t="s">
        <v>727</v>
      </c>
      <c r="U16" s="420">
        <v>62200000</v>
      </c>
    </row>
    <row r="17" spans="1:25" s="299" customFormat="1" ht="32.1" customHeight="1" x14ac:dyDescent="0.25">
      <c r="A17" s="313"/>
      <c r="B17" s="395"/>
      <c r="C17" s="391"/>
      <c r="D17" s="84">
        <v>6</v>
      </c>
      <c r="E17" s="78" t="s">
        <v>276</v>
      </c>
      <c r="F17" s="75" t="s">
        <v>73</v>
      </c>
      <c r="G17" s="71" t="s">
        <v>14</v>
      </c>
      <c r="H17" s="83" t="s">
        <v>277</v>
      </c>
      <c r="I17" s="365"/>
      <c r="J17" s="366" t="s">
        <v>51</v>
      </c>
      <c r="K17" s="365">
        <v>0</v>
      </c>
      <c r="L17" s="366" t="s">
        <v>51</v>
      </c>
      <c r="M17" s="365">
        <v>0</v>
      </c>
      <c r="N17" s="366" t="s">
        <v>51</v>
      </c>
      <c r="O17" s="365">
        <v>0</v>
      </c>
      <c r="P17" s="366" t="s">
        <v>51</v>
      </c>
      <c r="Q17" s="365">
        <v>0</v>
      </c>
      <c r="R17" s="366" t="s">
        <v>177</v>
      </c>
      <c r="S17" s="365">
        <v>200000000</v>
      </c>
      <c r="T17" s="366" t="s">
        <v>51</v>
      </c>
      <c r="U17" s="365">
        <v>0</v>
      </c>
      <c r="V17" s="366"/>
      <c r="W17" s="365"/>
      <c r="X17" s="366" t="s">
        <v>733</v>
      </c>
      <c r="Y17" s="366" t="s">
        <v>734</v>
      </c>
    </row>
    <row r="18" spans="1:25" s="299" customFormat="1" ht="32.1" customHeight="1" x14ac:dyDescent="0.25">
      <c r="A18" s="313"/>
      <c r="B18" s="395"/>
      <c r="C18" s="391"/>
      <c r="D18" s="84">
        <v>7</v>
      </c>
      <c r="E18" s="78" t="s">
        <v>299</v>
      </c>
      <c r="F18" s="75" t="s">
        <v>73</v>
      </c>
      <c r="G18" s="71" t="s">
        <v>14</v>
      </c>
      <c r="H18" s="94" t="s">
        <v>533</v>
      </c>
      <c r="I18" s="365"/>
      <c r="J18" s="366" t="s">
        <v>19</v>
      </c>
      <c r="K18" s="365">
        <v>81150000</v>
      </c>
      <c r="L18" s="366" t="s">
        <v>51</v>
      </c>
      <c r="M18" s="365">
        <v>0</v>
      </c>
      <c r="N18" s="366" t="s">
        <v>51</v>
      </c>
      <c r="O18" s="365">
        <v>0</v>
      </c>
      <c r="P18" s="366" t="s">
        <v>51</v>
      </c>
      <c r="Q18" s="365">
        <v>0</v>
      </c>
      <c r="R18" s="366"/>
      <c r="S18" s="365"/>
      <c r="T18" s="366"/>
      <c r="U18" s="365"/>
      <c r="V18" s="366"/>
      <c r="W18" s="365"/>
      <c r="X18" s="366"/>
      <c r="Y18" s="366"/>
    </row>
    <row r="19" spans="1:25" s="299" customFormat="1" ht="32.1" customHeight="1" x14ac:dyDescent="0.25">
      <c r="A19" s="313"/>
      <c r="B19" s="395"/>
      <c r="C19" s="391"/>
      <c r="D19" s="84">
        <v>8</v>
      </c>
      <c r="E19" s="80" t="s">
        <v>278</v>
      </c>
      <c r="F19" s="81" t="s">
        <v>73</v>
      </c>
      <c r="G19" s="82" t="s">
        <v>14</v>
      </c>
      <c r="H19" s="83" t="s">
        <v>279</v>
      </c>
      <c r="I19" s="365"/>
      <c r="J19" s="366" t="s">
        <v>51</v>
      </c>
      <c r="K19" s="365">
        <v>0</v>
      </c>
      <c r="L19" s="366" t="s">
        <v>51</v>
      </c>
      <c r="M19" s="365">
        <v>0</v>
      </c>
      <c r="N19" s="366" t="s">
        <v>51</v>
      </c>
      <c r="O19" s="365">
        <v>0</v>
      </c>
      <c r="P19" s="366" t="s">
        <v>51</v>
      </c>
      <c r="Q19" s="365">
        <v>0</v>
      </c>
      <c r="R19" s="366" t="s">
        <v>51</v>
      </c>
      <c r="S19" s="365">
        <v>0</v>
      </c>
      <c r="T19" s="366" t="s">
        <v>233</v>
      </c>
      <c r="U19" s="365">
        <v>65000000</v>
      </c>
      <c r="V19" s="366"/>
      <c r="W19" s="365"/>
      <c r="X19" s="366" t="s">
        <v>733</v>
      </c>
      <c r="Y19" s="366" t="s">
        <v>734</v>
      </c>
    </row>
    <row r="20" spans="1:25" s="299" customFormat="1" ht="48" customHeight="1" x14ac:dyDescent="0.25">
      <c r="A20" s="313"/>
      <c r="B20" s="395"/>
      <c r="C20" s="391"/>
      <c r="D20" s="84">
        <v>9</v>
      </c>
      <c r="E20" s="91" t="s">
        <v>543</v>
      </c>
      <c r="F20" s="81" t="s">
        <v>73</v>
      </c>
      <c r="G20" s="82" t="s">
        <v>14</v>
      </c>
      <c r="H20" s="91" t="s">
        <v>735</v>
      </c>
      <c r="I20" s="365"/>
      <c r="J20" s="366" t="s">
        <v>51</v>
      </c>
      <c r="K20" s="365">
        <v>0</v>
      </c>
      <c r="L20" s="366" t="s">
        <v>51</v>
      </c>
      <c r="M20" s="365">
        <v>0</v>
      </c>
      <c r="N20" s="366" t="s">
        <v>51</v>
      </c>
      <c r="O20" s="365">
        <v>0</v>
      </c>
      <c r="P20" s="366" t="s">
        <v>51</v>
      </c>
      <c r="Q20" s="365">
        <v>0</v>
      </c>
      <c r="R20" s="366" t="s">
        <v>19</v>
      </c>
      <c r="S20" s="365">
        <v>400000000</v>
      </c>
      <c r="T20" s="366" t="s">
        <v>19</v>
      </c>
      <c r="U20" s="365">
        <v>300000000</v>
      </c>
      <c r="V20" s="366"/>
      <c r="W20" s="365"/>
      <c r="X20" s="366" t="s">
        <v>733</v>
      </c>
      <c r="Y20" s="366" t="s">
        <v>734</v>
      </c>
    </row>
    <row r="21" spans="1:25" s="299" customFormat="1" ht="32.1" customHeight="1" x14ac:dyDescent="0.25">
      <c r="A21" s="313"/>
      <c r="B21" s="395"/>
      <c r="C21" s="391"/>
      <c r="D21" s="84">
        <v>10</v>
      </c>
      <c r="E21" s="91" t="s">
        <v>293</v>
      </c>
      <c r="F21" s="81" t="s">
        <v>73</v>
      </c>
      <c r="G21" s="82" t="s">
        <v>14</v>
      </c>
      <c r="H21" s="83" t="s">
        <v>294</v>
      </c>
      <c r="I21" s="365"/>
      <c r="J21" s="366" t="s">
        <v>51</v>
      </c>
      <c r="K21" s="365">
        <v>0</v>
      </c>
      <c r="L21" s="366" t="s">
        <v>51</v>
      </c>
      <c r="M21" s="365">
        <v>0</v>
      </c>
      <c r="N21" s="366" t="s">
        <v>51</v>
      </c>
      <c r="O21" s="365">
        <v>0</v>
      </c>
      <c r="P21" s="366" t="s">
        <v>51</v>
      </c>
      <c r="Q21" s="365">
        <v>0</v>
      </c>
      <c r="R21" s="366" t="s">
        <v>177</v>
      </c>
      <c r="S21" s="365">
        <v>250000000</v>
      </c>
      <c r="T21" s="366" t="s">
        <v>177</v>
      </c>
      <c r="U21" s="365">
        <v>250000000</v>
      </c>
      <c r="V21" s="366"/>
      <c r="W21" s="365"/>
      <c r="X21" s="366" t="s">
        <v>733</v>
      </c>
      <c r="Y21" s="366" t="s">
        <v>734</v>
      </c>
    </row>
    <row r="22" spans="1:25" s="299" customFormat="1" ht="32.1" customHeight="1" x14ac:dyDescent="0.25">
      <c r="A22" s="313"/>
      <c r="B22" s="395"/>
      <c r="C22" s="391"/>
      <c r="D22" s="84">
        <v>11</v>
      </c>
      <c r="E22" s="91" t="s">
        <v>545</v>
      </c>
      <c r="F22" s="81" t="s">
        <v>73</v>
      </c>
      <c r="G22" s="82" t="s">
        <v>14</v>
      </c>
      <c r="H22" s="83" t="s">
        <v>546</v>
      </c>
      <c r="I22" s="365"/>
      <c r="J22" s="366" t="s">
        <v>51</v>
      </c>
      <c r="K22" s="365">
        <v>0</v>
      </c>
      <c r="L22" s="366" t="s">
        <v>51</v>
      </c>
      <c r="M22" s="365">
        <v>0</v>
      </c>
      <c r="N22" s="366" t="s">
        <v>51</v>
      </c>
      <c r="O22" s="365">
        <v>0</v>
      </c>
      <c r="P22" s="366" t="s">
        <v>177</v>
      </c>
      <c r="Q22" s="365">
        <v>223890000</v>
      </c>
      <c r="R22" s="366" t="s">
        <v>51</v>
      </c>
      <c r="S22" s="365">
        <v>0</v>
      </c>
      <c r="T22" s="366" t="s">
        <v>177</v>
      </c>
      <c r="U22" s="365">
        <v>250000000</v>
      </c>
      <c r="V22" s="366"/>
      <c r="W22" s="365"/>
      <c r="X22" s="366" t="s">
        <v>733</v>
      </c>
      <c r="Y22" s="366" t="s">
        <v>734</v>
      </c>
    </row>
    <row r="23" spans="1:25" s="299" customFormat="1" ht="32.1" customHeight="1" x14ac:dyDescent="0.25">
      <c r="A23" s="313"/>
      <c r="B23" s="395"/>
      <c r="C23" s="391"/>
      <c r="D23" s="84">
        <v>12</v>
      </c>
      <c r="E23" s="91" t="s">
        <v>512</v>
      </c>
      <c r="F23" s="81" t="s">
        <v>73</v>
      </c>
      <c r="G23" s="82" t="s">
        <v>14</v>
      </c>
      <c r="H23" s="83" t="s">
        <v>513</v>
      </c>
      <c r="I23" s="365"/>
      <c r="J23" s="366" t="s">
        <v>51</v>
      </c>
      <c r="K23" s="365">
        <v>0</v>
      </c>
      <c r="L23" s="366" t="s">
        <v>51</v>
      </c>
      <c r="M23" s="365">
        <v>0</v>
      </c>
      <c r="N23" s="366" t="s">
        <v>51</v>
      </c>
      <c r="O23" s="365">
        <v>0</v>
      </c>
      <c r="P23" s="366" t="s">
        <v>51</v>
      </c>
      <c r="Q23" s="365">
        <v>0</v>
      </c>
      <c r="R23" s="366" t="s">
        <v>51</v>
      </c>
      <c r="S23" s="365">
        <v>0</v>
      </c>
      <c r="T23" s="366" t="s">
        <v>177</v>
      </c>
      <c r="U23" s="365">
        <v>100000000</v>
      </c>
      <c r="V23" s="366"/>
      <c r="W23" s="365"/>
      <c r="X23" s="366" t="s">
        <v>733</v>
      </c>
      <c r="Y23" s="366" t="s">
        <v>734</v>
      </c>
    </row>
    <row r="24" spans="1:25" s="299" customFormat="1" ht="32.1" customHeight="1" x14ac:dyDescent="0.25">
      <c r="A24" s="313"/>
      <c r="B24" s="395"/>
      <c r="C24" s="391"/>
      <c r="D24" s="84">
        <v>13</v>
      </c>
      <c r="E24" s="91" t="s">
        <v>547</v>
      </c>
      <c r="F24" s="81" t="s">
        <v>73</v>
      </c>
      <c r="G24" s="82" t="s">
        <v>14</v>
      </c>
      <c r="H24" s="83" t="s">
        <v>548</v>
      </c>
      <c r="I24" s="365"/>
      <c r="J24" s="366" t="s">
        <v>51</v>
      </c>
      <c r="K24" s="365">
        <v>0</v>
      </c>
      <c r="L24" s="366" t="s">
        <v>51</v>
      </c>
      <c r="M24" s="365">
        <v>0</v>
      </c>
      <c r="N24" s="366" t="s">
        <v>51</v>
      </c>
      <c r="O24" s="365">
        <v>0</v>
      </c>
      <c r="P24" s="366" t="s">
        <v>51</v>
      </c>
      <c r="Q24" s="365">
        <v>0</v>
      </c>
      <c r="R24" s="366" t="s">
        <v>51</v>
      </c>
      <c r="S24" s="365">
        <v>0</v>
      </c>
      <c r="T24" s="366" t="s">
        <v>177</v>
      </c>
      <c r="U24" s="365">
        <v>150000000</v>
      </c>
      <c r="V24" s="366"/>
      <c r="W24" s="365"/>
      <c r="X24" s="366" t="s">
        <v>733</v>
      </c>
      <c r="Y24" s="366" t="s">
        <v>734</v>
      </c>
    </row>
    <row r="25" spans="1:25" s="299" customFormat="1" ht="32.1" customHeight="1" x14ac:dyDescent="0.25">
      <c r="A25" s="313"/>
      <c r="B25" s="395"/>
      <c r="C25" s="391"/>
      <c r="D25" s="77">
        <v>14</v>
      </c>
      <c r="E25" s="70" t="s">
        <v>152</v>
      </c>
      <c r="F25" s="81" t="s">
        <v>73</v>
      </c>
      <c r="G25" s="82" t="s">
        <v>14</v>
      </c>
      <c r="H25" s="83" t="s">
        <v>295</v>
      </c>
      <c r="I25" s="365"/>
      <c r="J25" s="366" t="s">
        <v>51</v>
      </c>
      <c r="K25" s="365">
        <v>0</v>
      </c>
      <c r="L25" s="366" t="s">
        <v>51</v>
      </c>
      <c r="M25" s="365">
        <v>0</v>
      </c>
      <c r="N25" s="366" t="s">
        <v>177</v>
      </c>
      <c r="O25" s="365">
        <v>206550000</v>
      </c>
      <c r="P25" s="366" t="s">
        <v>51</v>
      </c>
      <c r="Q25" s="365">
        <v>0</v>
      </c>
      <c r="R25" s="366" t="s">
        <v>177</v>
      </c>
      <c r="S25" s="365">
        <v>206550000</v>
      </c>
      <c r="T25" s="366" t="s">
        <v>51</v>
      </c>
      <c r="U25" s="365">
        <v>0</v>
      </c>
      <c r="V25" s="366"/>
      <c r="W25" s="365"/>
      <c r="X25" s="366" t="s">
        <v>733</v>
      </c>
      <c r="Y25" s="366" t="s">
        <v>734</v>
      </c>
    </row>
    <row r="26" spans="1:25" ht="32.1" customHeight="1" x14ac:dyDescent="0.2">
      <c r="A26" s="393"/>
      <c r="B26" s="388"/>
      <c r="C26" s="394"/>
      <c r="D26" s="496" t="s">
        <v>141</v>
      </c>
      <c r="E26" s="497"/>
      <c r="F26" s="503" t="s">
        <v>300</v>
      </c>
      <c r="G26" s="504"/>
      <c r="H26" s="505"/>
      <c r="I26" s="486"/>
      <c r="J26" s="470">
        <v>0.4</v>
      </c>
      <c r="K26" s="472">
        <f>K28</f>
        <v>30000000</v>
      </c>
      <c r="L26" s="470">
        <v>0.45</v>
      </c>
      <c r="M26" s="472">
        <f>M28</f>
        <v>50300000</v>
      </c>
      <c r="N26" s="470">
        <v>0.5</v>
      </c>
      <c r="O26" s="472">
        <f>O28</f>
        <v>50200000</v>
      </c>
      <c r="P26" s="470">
        <v>0.55000000000000004</v>
      </c>
      <c r="Q26" s="472">
        <f>Q28</f>
        <v>80200000</v>
      </c>
      <c r="R26" s="470">
        <v>0.6</v>
      </c>
      <c r="S26" s="472">
        <f>S28</f>
        <v>100000000</v>
      </c>
      <c r="T26" s="470">
        <v>0.68</v>
      </c>
      <c r="U26" s="473">
        <f>U28</f>
        <v>100000000</v>
      </c>
    </row>
    <row r="27" spans="1:25" ht="16.5" customHeight="1" x14ac:dyDescent="0.2">
      <c r="A27" s="393"/>
      <c r="B27" s="388"/>
      <c r="C27" s="394"/>
      <c r="D27" s="474" t="s">
        <v>243</v>
      </c>
      <c r="E27" s="475"/>
      <c r="F27" s="506"/>
      <c r="G27" s="507"/>
      <c r="H27" s="508"/>
      <c r="I27" s="486"/>
      <c r="J27" s="471"/>
      <c r="K27" s="472"/>
      <c r="L27" s="471"/>
      <c r="M27" s="472"/>
      <c r="N27" s="471"/>
      <c r="O27" s="472"/>
      <c r="P27" s="471"/>
      <c r="Q27" s="472"/>
      <c r="R27" s="471"/>
      <c r="S27" s="472"/>
      <c r="T27" s="471"/>
      <c r="U27" s="473"/>
    </row>
    <row r="28" spans="1:25" ht="48" customHeight="1" x14ac:dyDescent="0.2">
      <c r="A28" s="393"/>
      <c r="B28" s="388"/>
      <c r="C28" s="394"/>
      <c r="D28" s="92">
        <v>1</v>
      </c>
      <c r="E28" s="93" t="s">
        <v>153</v>
      </c>
      <c r="F28" s="390" t="s">
        <v>73</v>
      </c>
      <c r="G28" s="82" t="s">
        <v>14</v>
      </c>
      <c r="H28" s="83" t="s">
        <v>301</v>
      </c>
      <c r="I28" s="365"/>
      <c r="J28" s="366" t="s">
        <v>116</v>
      </c>
      <c r="K28" s="365">
        <v>30000000</v>
      </c>
      <c r="L28" s="366" t="s">
        <v>116</v>
      </c>
      <c r="M28" s="365">
        <v>50300000</v>
      </c>
      <c r="N28" s="366" t="s">
        <v>232</v>
      </c>
      <c r="O28" s="365">
        <v>50200000</v>
      </c>
      <c r="P28" s="366" t="s">
        <v>726</v>
      </c>
      <c r="Q28" s="365">
        <v>80200000</v>
      </c>
      <c r="R28" s="366" t="s">
        <v>302</v>
      </c>
      <c r="S28" s="365">
        <v>100000000</v>
      </c>
      <c r="T28" s="366" t="s">
        <v>302</v>
      </c>
      <c r="U28" s="79">
        <v>100000000</v>
      </c>
    </row>
    <row r="29" spans="1:25" s="387" customFormat="1" ht="46.5" customHeight="1" x14ac:dyDescent="0.25">
      <c r="A29" s="393"/>
      <c r="B29" s="388"/>
      <c r="C29" s="394"/>
      <c r="D29" s="491" t="s">
        <v>132</v>
      </c>
      <c r="E29" s="492"/>
      <c r="F29" s="491" t="s">
        <v>305</v>
      </c>
      <c r="G29" s="493"/>
      <c r="H29" s="492"/>
      <c r="I29" s="486"/>
      <c r="J29" s="470">
        <v>0.45</v>
      </c>
      <c r="K29" s="472">
        <f>SUM(K31:K35)</f>
        <v>1893049200</v>
      </c>
      <c r="L29" s="470">
        <v>0.52</v>
      </c>
      <c r="M29" s="472">
        <f>SUM(M31:M35)</f>
        <v>1877960000</v>
      </c>
      <c r="N29" s="470">
        <v>0.57999999999999996</v>
      </c>
      <c r="O29" s="472">
        <f>SUM(O31:O35)</f>
        <v>1809307600</v>
      </c>
      <c r="P29" s="470">
        <v>0.64</v>
      </c>
      <c r="Q29" s="472">
        <f>SUM(Q31:Q35)</f>
        <v>1493544500</v>
      </c>
      <c r="R29" s="470">
        <v>0.69</v>
      </c>
      <c r="S29" s="472">
        <f>SUM(S31:S35)</f>
        <v>2250000000</v>
      </c>
      <c r="T29" s="470">
        <v>0.75</v>
      </c>
      <c r="U29" s="472">
        <f>SUM(U31:U35)</f>
        <v>2250000000</v>
      </c>
    </row>
    <row r="30" spans="1:25" s="387" customFormat="1" ht="15.75" x14ac:dyDescent="0.25">
      <c r="A30" s="389"/>
      <c r="B30" s="389"/>
      <c r="C30" s="389"/>
      <c r="D30" s="474" t="s">
        <v>243</v>
      </c>
      <c r="E30" s="475"/>
      <c r="F30" s="483"/>
      <c r="G30" s="484"/>
      <c r="H30" s="485"/>
      <c r="I30" s="486"/>
      <c r="J30" s="471"/>
      <c r="K30" s="472"/>
      <c r="L30" s="471"/>
      <c r="M30" s="472"/>
      <c r="N30" s="471"/>
      <c r="O30" s="472"/>
      <c r="P30" s="471"/>
      <c r="Q30" s="472"/>
      <c r="R30" s="471"/>
      <c r="S30" s="472"/>
      <c r="T30" s="471"/>
      <c r="U30" s="472"/>
    </row>
    <row r="31" spans="1:25" s="387" customFormat="1" ht="63" customHeight="1" x14ac:dyDescent="0.25">
      <c r="A31" s="388"/>
      <c r="B31" s="388"/>
      <c r="C31" s="388"/>
      <c r="D31" s="77">
        <v>1</v>
      </c>
      <c r="E31" s="95" t="s">
        <v>67</v>
      </c>
      <c r="F31" s="81" t="s">
        <v>73</v>
      </c>
      <c r="G31" s="82" t="s">
        <v>14</v>
      </c>
      <c r="H31" s="96" t="s">
        <v>315</v>
      </c>
      <c r="I31" s="365"/>
      <c r="J31" s="67">
        <v>1</v>
      </c>
      <c r="K31" s="365">
        <v>594400000</v>
      </c>
      <c r="L31" s="67">
        <v>1</v>
      </c>
      <c r="M31" s="64">
        <v>575000000</v>
      </c>
      <c r="N31" s="366" t="s">
        <v>316</v>
      </c>
      <c r="O31" s="64">
        <v>556010000</v>
      </c>
      <c r="P31" s="366" t="s">
        <v>316</v>
      </c>
      <c r="Q31" s="64">
        <v>446506000</v>
      </c>
      <c r="R31" s="366" t="s">
        <v>316</v>
      </c>
      <c r="S31" s="64">
        <v>650000000</v>
      </c>
      <c r="T31" s="366" t="s">
        <v>316</v>
      </c>
      <c r="U31" s="97">
        <v>650000000</v>
      </c>
    </row>
    <row r="32" spans="1:25" s="387" customFormat="1" ht="63" customHeight="1" x14ac:dyDescent="0.25">
      <c r="A32" s="388"/>
      <c r="B32" s="388"/>
      <c r="C32" s="388"/>
      <c r="D32" s="77">
        <v>2</v>
      </c>
      <c r="E32" s="95" t="s">
        <v>68</v>
      </c>
      <c r="F32" s="81" t="s">
        <v>72</v>
      </c>
      <c r="G32" s="82" t="s">
        <v>14</v>
      </c>
      <c r="H32" s="96" t="s">
        <v>315</v>
      </c>
      <c r="I32" s="365"/>
      <c r="J32" s="67">
        <v>1</v>
      </c>
      <c r="K32" s="365">
        <v>594400000</v>
      </c>
      <c r="L32" s="67">
        <v>1</v>
      </c>
      <c r="M32" s="64">
        <v>575000000</v>
      </c>
      <c r="N32" s="67" t="s">
        <v>317</v>
      </c>
      <c r="O32" s="64">
        <v>510329200</v>
      </c>
      <c r="P32" s="67" t="s">
        <v>317</v>
      </c>
      <c r="Q32" s="64">
        <v>433557200</v>
      </c>
      <c r="R32" s="67" t="s">
        <v>317</v>
      </c>
      <c r="S32" s="64">
        <v>650000000</v>
      </c>
      <c r="T32" s="67" t="s">
        <v>317</v>
      </c>
      <c r="U32" s="97">
        <v>650000000</v>
      </c>
    </row>
    <row r="33" spans="1:23" s="387" customFormat="1" ht="63" customHeight="1" x14ac:dyDescent="0.25">
      <c r="A33" s="388"/>
      <c r="B33" s="388"/>
      <c r="C33" s="388"/>
      <c r="D33" s="77">
        <v>3</v>
      </c>
      <c r="E33" s="95" t="s">
        <v>69</v>
      </c>
      <c r="F33" s="81" t="s">
        <v>72</v>
      </c>
      <c r="G33" s="82" t="s">
        <v>14</v>
      </c>
      <c r="H33" s="96" t="s">
        <v>315</v>
      </c>
      <c r="I33" s="365"/>
      <c r="J33" s="67">
        <v>1</v>
      </c>
      <c r="K33" s="365">
        <v>594400000</v>
      </c>
      <c r="L33" s="67">
        <v>1</v>
      </c>
      <c r="M33" s="64">
        <v>575000000</v>
      </c>
      <c r="N33" s="67" t="s">
        <v>318</v>
      </c>
      <c r="O33" s="64">
        <v>584168800</v>
      </c>
      <c r="P33" s="67" t="s">
        <v>318</v>
      </c>
      <c r="Q33" s="64">
        <v>448915000</v>
      </c>
      <c r="R33" s="67" t="s">
        <v>318</v>
      </c>
      <c r="S33" s="64">
        <v>650000000</v>
      </c>
      <c r="T33" s="67" t="s">
        <v>318</v>
      </c>
      <c r="U33" s="97">
        <v>650000000</v>
      </c>
    </row>
    <row r="34" spans="1:23" s="387" customFormat="1" ht="48" customHeight="1" x14ac:dyDescent="0.25">
      <c r="A34" s="388"/>
      <c r="B34" s="388"/>
      <c r="C34" s="388"/>
      <c r="D34" s="77">
        <v>4</v>
      </c>
      <c r="E34" s="102" t="s">
        <v>179</v>
      </c>
      <c r="F34" s="81" t="s">
        <v>72</v>
      </c>
      <c r="G34" s="82" t="s">
        <v>14</v>
      </c>
      <c r="H34" s="96" t="s">
        <v>328</v>
      </c>
      <c r="I34" s="365"/>
      <c r="J34" s="67" t="s">
        <v>329</v>
      </c>
      <c r="K34" s="365">
        <v>109849200</v>
      </c>
      <c r="L34" s="67" t="s">
        <v>51</v>
      </c>
      <c r="M34" s="64">
        <v>152960000</v>
      </c>
      <c r="N34" s="366" t="s">
        <v>330</v>
      </c>
      <c r="O34" s="64">
        <v>158799600</v>
      </c>
      <c r="P34" s="366" t="s">
        <v>330</v>
      </c>
      <c r="Q34" s="64">
        <v>164566300</v>
      </c>
      <c r="R34" s="366" t="s">
        <v>330</v>
      </c>
      <c r="S34" s="64">
        <v>200000000</v>
      </c>
      <c r="T34" s="366" t="s">
        <v>330</v>
      </c>
      <c r="U34" s="97">
        <v>200000000</v>
      </c>
    </row>
    <row r="35" spans="1:23" s="387" customFormat="1" ht="48" customHeight="1" x14ac:dyDescent="0.25">
      <c r="A35" s="389"/>
      <c r="B35" s="389"/>
      <c r="C35" s="389"/>
      <c r="D35" s="77">
        <v>5</v>
      </c>
      <c r="E35" s="102" t="s">
        <v>502</v>
      </c>
      <c r="F35" s="81" t="s">
        <v>72</v>
      </c>
      <c r="G35" s="82" t="s">
        <v>14</v>
      </c>
      <c r="H35" s="96" t="s">
        <v>503</v>
      </c>
      <c r="I35" s="365"/>
      <c r="J35" s="67" t="s">
        <v>51</v>
      </c>
      <c r="K35" s="365">
        <v>0</v>
      </c>
      <c r="L35" s="67" t="s">
        <v>51</v>
      </c>
      <c r="M35" s="64">
        <v>0</v>
      </c>
      <c r="N35" s="366" t="s">
        <v>51</v>
      </c>
      <c r="O35" s="64">
        <v>0</v>
      </c>
      <c r="P35" s="366" t="s">
        <v>51</v>
      </c>
      <c r="Q35" s="64">
        <v>0</v>
      </c>
      <c r="R35" s="366" t="s">
        <v>769</v>
      </c>
      <c r="S35" s="64">
        <v>100000000</v>
      </c>
      <c r="T35" s="421" t="s">
        <v>769</v>
      </c>
      <c r="U35" s="64">
        <v>100000000</v>
      </c>
    </row>
    <row r="36" spans="1:23" s="387" customFormat="1" ht="46.5" customHeight="1" x14ac:dyDescent="0.25">
      <c r="A36" s="477" t="s">
        <v>553</v>
      </c>
      <c r="B36" s="477" t="s">
        <v>554</v>
      </c>
      <c r="C36" s="477" t="s">
        <v>492</v>
      </c>
      <c r="D36" s="491" t="s">
        <v>132</v>
      </c>
      <c r="E36" s="492"/>
      <c r="F36" s="491" t="s">
        <v>305</v>
      </c>
      <c r="G36" s="493"/>
      <c r="H36" s="492"/>
      <c r="I36" s="486"/>
      <c r="J36" s="470">
        <v>0.45</v>
      </c>
      <c r="K36" s="472">
        <f>SUM(K38:K49)</f>
        <v>904643700</v>
      </c>
      <c r="L36" s="470">
        <v>0.52</v>
      </c>
      <c r="M36" s="472">
        <f>SUM(M38:M49)</f>
        <v>1223336800</v>
      </c>
      <c r="N36" s="470">
        <v>0.57999999999999996</v>
      </c>
      <c r="O36" s="472">
        <f>SUM(O38:O49)</f>
        <v>1057206100</v>
      </c>
      <c r="P36" s="470">
        <v>0.64</v>
      </c>
      <c r="Q36" s="472">
        <f>SUM(Q38:Q49)</f>
        <v>1246920000</v>
      </c>
      <c r="R36" s="470">
        <v>0.69</v>
      </c>
      <c r="S36" s="472">
        <f>SUM(S38:S49)</f>
        <v>1493500000</v>
      </c>
      <c r="T36" s="470">
        <v>0.75</v>
      </c>
      <c r="U36" s="473">
        <f>SUM(U38:U49)</f>
        <v>1493500000</v>
      </c>
      <c r="W36" s="413">
        <f>K36+M36+O36+Q36+S36+U36</f>
        <v>7419106600</v>
      </c>
    </row>
    <row r="37" spans="1:23" s="387" customFormat="1" ht="15.75" x14ac:dyDescent="0.25">
      <c r="A37" s="477"/>
      <c r="B37" s="477"/>
      <c r="C37" s="477"/>
      <c r="D37" s="474" t="s">
        <v>243</v>
      </c>
      <c r="E37" s="475"/>
      <c r="F37" s="483"/>
      <c r="G37" s="484"/>
      <c r="H37" s="485"/>
      <c r="I37" s="486"/>
      <c r="J37" s="471"/>
      <c r="K37" s="472"/>
      <c r="L37" s="471"/>
      <c r="M37" s="472"/>
      <c r="N37" s="471"/>
      <c r="O37" s="472"/>
      <c r="P37" s="471"/>
      <c r="Q37" s="472"/>
      <c r="R37" s="471"/>
      <c r="S37" s="472"/>
      <c r="T37" s="471"/>
      <c r="U37" s="473"/>
    </row>
    <row r="38" spans="1:23" s="387" customFormat="1" ht="32.1" customHeight="1" x14ac:dyDescent="0.25">
      <c r="A38" s="477"/>
      <c r="B38" s="477"/>
      <c r="C38" s="477"/>
      <c r="D38" s="77">
        <v>1</v>
      </c>
      <c r="E38" s="95" t="s">
        <v>518</v>
      </c>
      <c r="F38" s="81" t="s">
        <v>73</v>
      </c>
      <c r="G38" s="82" t="s">
        <v>14</v>
      </c>
      <c r="H38" s="96" t="s">
        <v>306</v>
      </c>
      <c r="I38" s="365"/>
      <c r="J38" s="366" t="s">
        <v>307</v>
      </c>
      <c r="K38" s="365">
        <v>298578800</v>
      </c>
      <c r="L38" s="366" t="s">
        <v>307</v>
      </c>
      <c r="M38" s="64">
        <v>364566800</v>
      </c>
      <c r="N38" s="366" t="s">
        <v>308</v>
      </c>
      <c r="O38" s="64">
        <v>411684300</v>
      </c>
      <c r="P38" s="366" t="s">
        <v>308</v>
      </c>
      <c r="Q38" s="64">
        <v>450000000</v>
      </c>
      <c r="R38" s="421" t="s">
        <v>308</v>
      </c>
      <c r="S38" s="64">
        <v>500000000</v>
      </c>
      <c r="T38" s="421" t="s">
        <v>308</v>
      </c>
      <c r="U38" s="97">
        <v>500000000</v>
      </c>
    </row>
    <row r="39" spans="1:23" s="387" customFormat="1" ht="32.1" customHeight="1" x14ac:dyDescent="0.25">
      <c r="A39" s="388"/>
      <c r="B39" s="388"/>
      <c r="C39" s="477"/>
      <c r="D39" s="77">
        <v>2</v>
      </c>
      <c r="E39" s="95" t="s">
        <v>62</v>
      </c>
      <c r="F39" s="81" t="s">
        <v>73</v>
      </c>
      <c r="G39" s="82" t="s">
        <v>14</v>
      </c>
      <c r="H39" s="96" t="s">
        <v>309</v>
      </c>
      <c r="I39" s="365"/>
      <c r="J39" s="366" t="s">
        <v>93</v>
      </c>
      <c r="K39" s="365">
        <v>48845600</v>
      </c>
      <c r="L39" s="366" t="s">
        <v>93</v>
      </c>
      <c r="M39" s="64">
        <v>37970000</v>
      </c>
      <c r="N39" s="366" t="s">
        <v>770</v>
      </c>
      <c r="O39" s="64">
        <v>19742400</v>
      </c>
      <c r="P39" s="366" t="s">
        <v>770</v>
      </c>
      <c r="Q39" s="64">
        <v>23450000</v>
      </c>
      <c r="R39" s="421" t="s">
        <v>770</v>
      </c>
      <c r="S39" s="64">
        <v>50000000</v>
      </c>
      <c r="T39" s="421" t="s">
        <v>770</v>
      </c>
      <c r="U39" s="97">
        <v>50000000</v>
      </c>
    </row>
    <row r="40" spans="1:23" s="387" customFormat="1" ht="32.1" customHeight="1" x14ac:dyDescent="0.25">
      <c r="A40" s="388"/>
      <c r="B40" s="388"/>
      <c r="C40" s="388"/>
      <c r="D40" s="77">
        <v>3</v>
      </c>
      <c r="E40" s="95" t="s">
        <v>64</v>
      </c>
      <c r="F40" s="81" t="s">
        <v>73</v>
      </c>
      <c r="G40" s="82" t="s">
        <v>14</v>
      </c>
      <c r="H40" s="96" t="s">
        <v>311</v>
      </c>
      <c r="I40" s="365"/>
      <c r="J40" s="366" t="s">
        <v>20</v>
      </c>
      <c r="K40" s="365">
        <v>150000000</v>
      </c>
      <c r="L40" s="366" t="s">
        <v>20</v>
      </c>
      <c r="M40" s="64">
        <v>160400000</v>
      </c>
      <c r="N40" s="366" t="s">
        <v>20</v>
      </c>
      <c r="O40" s="64">
        <v>250750000</v>
      </c>
      <c r="P40" s="366" t="s">
        <v>20</v>
      </c>
      <c r="Q40" s="64">
        <v>254710000</v>
      </c>
      <c r="R40" s="421" t="s">
        <v>20</v>
      </c>
      <c r="S40" s="64">
        <v>300000000</v>
      </c>
      <c r="T40" s="421" t="s">
        <v>20</v>
      </c>
      <c r="U40" s="97">
        <v>300000000</v>
      </c>
    </row>
    <row r="41" spans="1:23" s="387" customFormat="1" ht="48" customHeight="1" x14ac:dyDescent="0.25">
      <c r="A41" s="388"/>
      <c r="B41" s="388"/>
      <c r="C41" s="388"/>
      <c r="D41" s="77">
        <v>4</v>
      </c>
      <c r="E41" s="95" t="s">
        <v>66</v>
      </c>
      <c r="F41" s="81" t="s">
        <v>73</v>
      </c>
      <c r="G41" s="82" t="s">
        <v>14</v>
      </c>
      <c r="H41" s="96" t="s">
        <v>314</v>
      </c>
      <c r="I41" s="365"/>
      <c r="J41" s="366" t="s">
        <v>43</v>
      </c>
      <c r="K41" s="365">
        <v>79560000</v>
      </c>
      <c r="L41" s="366" t="s">
        <v>43</v>
      </c>
      <c r="M41" s="64">
        <v>86750000</v>
      </c>
      <c r="N41" s="421" t="s">
        <v>770</v>
      </c>
      <c r="O41" s="64">
        <v>15704000</v>
      </c>
      <c r="P41" s="421" t="s">
        <v>770</v>
      </c>
      <c r="Q41" s="64">
        <v>27060000</v>
      </c>
      <c r="R41" s="421" t="s">
        <v>770</v>
      </c>
      <c r="S41" s="64">
        <v>82500000</v>
      </c>
      <c r="T41" s="421" t="s">
        <v>770</v>
      </c>
      <c r="U41" s="97">
        <v>82500000</v>
      </c>
    </row>
    <row r="42" spans="1:23" s="387" customFormat="1" ht="48" customHeight="1" x14ac:dyDescent="0.25">
      <c r="A42" s="374"/>
      <c r="B42" s="374"/>
      <c r="C42" s="374"/>
      <c r="D42" s="77">
        <v>5</v>
      </c>
      <c r="E42" s="102" t="s">
        <v>158</v>
      </c>
      <c r="F42" s="81" t="s">
        <v>72</v>
      </c>
      <c r="G42" s="82" t="s">
        <v>14</v>
      </c>
      <c r="H42" s="96" t="s">
        <v>321</v>
      </c>
      <c r="I42" s="365"/>
      <c r="J42" s="67">
        <v>1</v>
      </c>
      <c r="K42" s="365">
        <v>148500000</v>
      </c>
      <c r="L42" s="366" t="s">
        <v>51</v>
      </c>
      <c r="M42" s="64">
        <v>149500000</v>
      </c>
      <c r="N42" s="67">
        <v>1</v>
      </c>
      <c r="O42" s="64">
        <v>144767500</v>
      </c>
      <c r="P42" s="67">
        <v>1</v>
      </c>
      <c r="Q42" s="64">
        <v>136800000</v>
      </c>
      <c r="R42" s="67">
        <v>1</v>
      </c>
      <c r="S42" s="64">
        <v>100000000</v>
      </c>
      <c r="T42" s="67">
        <v>1</v>
      </c>
      <c r="U42" s="97">
        <v>100000000</v>
      </c>
    </row>
    <row r="43" spans="1:23" s="387" customFormat="1" ht="32.1" customHeight="1" x14ac:dyDescent="0.25">
      <c r="A43" s="374"/>
      <c r="B43" s="374"/>
      <c r="C43" s="374"/>
      <c r="D43" s="77">
        <v>6</v>
      </c>
      <c r="E43" s="102" t="s">
        <v>160</v>
      </c>
      <c r="F43" s="81" t="s">
        <v>72</v>
      </c>
      <c r="G43" s="82" t="s">
        <v>14</v>
      </c>
      <c r="H43" s="96" t="s">
        <v>322</v>
      </c>
      <c r="I43" s="365"/>
      <c r="J43" s="366" t="s">
        <v>51</v>
      </c>
      <c r="K43" s="365">
        <v>0</v>
      </c>
      <c r="L43" s="366" t="s">
        <v>51</v>
      </c>
      <c r="M43" s="64">
        <v>100000000</v>
      </c>
      <c r="N43" s="366" t="s">
        <v>307</v>
      </c>
      <c r="O43" s="64">
        <v>98127200</v>
      </c>
      <c r="P43" s="366" t="s">
        <v>307</v>
      </c>
      <c r="Q43" s="64">
        <v>100000000</v>
      </c>
      <c r="R43" s="421" t="s">
        <v>307</v>
      </c>
      <c r="S43" s="64">
        <v>100000000</v>
      </c>
      <c r="T43" s="421" t="s">
        <v>307</v>
      </c>
      <c r="U43" s="97">
        <v>100000000</v>
      </c>
    </row>
    <row r="44" spans="1:23" s="387" customFormat="1" ht="48" customHeight="1" x14ac:dyDescent="0.25">
      <c r="A44" s="374"/>
      <c r="B44" s="374"/>
      <c r="C44" s="374"/>
      <c r="D44" s="77">
        <v>7</v>
      </c>
      <c r="E44" s="102" t="s">
        <v>161</v>
      </c>
      <c r="F44" s="81" t="s">
        <v>72</v>
      </c>
      <c r="G44" s="82" t="s">
        <v>14</v>
      </c>
      <c r="H44" s="96" t="s">
        <v>331</v>
      </c>
      <c r="I44" s="365"/>
      <c r="J44" s="67" t="s">
        <v>51</v>
      </c>
      <c r="K44" s="365">
        <v>0</v>
      </c>
      <c r="L44" s="67" t="s">
        <v>51</v>
      </c>
      <c r="M44" s="64">
        <v>50000000</v>
      </c>
      <c r="N44" s="366" t="s">
        <v>332</v>
      </c>
      <c r="O44" s="64">
        <v>29020100</v>
      </c>
      <c r="P44" s="366" t="s">
        <v>333</v>
      </c>
      <c r="Q44" s="64">
        <v>30000000</v>
      </c>
      <c r="R44" s="421" t="s">
        <v>333</v>
      </c>
      <c r="S44" s="64">
        <v>50000000</v>
      </c>
      <c r="T44" s="421" t="s">
        <v>333</v>
      </c>
      <c r="U44" s="97">
        <v>50000000</v>
      </c>
    </row>
    <row r="45" spans="1:23" s="387" customFormat="1" ht="48" customHeight="1" x14ac:dyDescent="0.25">
      <c r="A45" s="374"/>
      <c r="B45" s="374"/>
      <c r="C45" s="374"/>
      <c r="D45" s="77">
        <v>8</v>
      </c>
      <c r="E45" s="102" t="s">
        <v>336</v>
      </c>
      <c r="F45" s="81" t="s">
        <v>72</v>
      </c>
      <c r="G45" s="82" t="s">
        <v>14</v>
      </c>
      <c r="H45" s="76" t="s">
        <v>331</v>
      </c>
      <c r="I45" s="365"/>
      <c r="J45" s="366" t="s">
        <v>51</v>
      </c>
      <c r="K45" s="365">
        <v>0</v>
      </c>
      <c r="L45" s="67" t="s">
        <v>51</v>
      </c>
      <c r="M45" s="64">
        <v>50000000</v>
      </c>
      <c r="N45" s="67" t="s">
        <v>335</v>
      </c>
      <c r="O45" s="64">
        <v>29069600</v>
      </c>
      <c r="P45" s="67" t="s">
        <v>337</v>
      </c>
      <c r="Q45" s="64">
        <v>30000000</v>
      </c>
      <c r="R45" s="67" t="s">
        <v>337</v>
      </c>
      <c r="S45" s="64">
        <v>50000000</v>
      </c>
      <c r="T45" s="67" t="s">
        <v>337</v>
      </c>
      <c r="U45" s="97">
        <v>50000000</v>
      </c>
    </row>
    <row r="46" spans="1:23" s="387" customFormat="1" ht="63" customHeight="1" x14ac:dyDescent="0.25">
      <c r="A46" s="374"/>
      <c r="B46" s="374"/>
      <c r="C46" s="374"/>
      <c r="D46" s="77">
        <v>9</v>
      </c>
      <c r="E46" s="102" t="s">
        <v>159</v>
      </c>
      <c r="F46" s="81" t="s">
        <v>72</v>
      </c>
      <c r="G46" s="82" t="s">
        <v>14</v>
      </c>
      <c r="H46" s="76" t="s">
        <v>331</v>
      </c>
      <c r="I46" s="365"/>
      <c r="J46" s="366" t="s">
        <v>51</v>
      </c>
      <c r="K46" s="365">
        <v>0</v>
      </c>
      <c r="L46" s="67" t="s">
        <v>51</v>
      </c>
      <c r="M46" s="64">
        <v>50000000</v>
      </c>
      <c r="N46" s="67" t="s">
        <v>339</v>
      </c>
      <c r="O46" s="64">
        <v>27910000</v>
      </c>
      <c r="P46" s="67" t="s">
        <v>340</v>
      </c>
      <c r="Q46" s="64">
        <v>30000000</v>
      </c>
      <c r="R46" s="67" t="s">
        <v>340</v>
      </c>
      <c r="S46" s="64">
        <v>50000000</v>
      </c>
      <c r="T46" s="67" t="s">
        <v>340</v>
      </c>
      <c r="U46" s="97">
        <v>50000000</v>
      </c>
    </row>
    <row r="47" spans="1:23" s="387" customFormat="1" ht="48" customHeight="1" x14ac:dyDescent="0.25">
      <c r="A47" s="375"/>
      <c r="B47" s="375"/>
      <c r="C47" s="375"/>
      <c r="D47" s="77">
        <v>10</v>
      </c>
      <c r="E47" s="95" t="s">
        <v>61</v>
      </c>
      <c r="F47" s="81" t="s">
        <v>72</v>
      </c>
      <c r="G47" s="82" t="s">
        <v>14</v>
      </c>
      <c r="H47" s="76" t="s">
        <v>342</v>
      </c>
      <c r="I47" s="365"/>
      <c r="J47" s="366" t="s">
        <v>307</v>
      </c>
      <c r="K47" s="365">
        <v>138504600</v>
      </c>
      <c r="L47" s="67" t="s">
        <v>228</v>
      </c>
      <c r="M47" s="64">
        <v>131450000</v>
      </c>
      <c r="N47" s="67" t="s">
        <v>51</v>
      </c>
      <c r="O47" s="64">
        <v>0</v>
      </c>
      <c r="P47" s="67" t="s">
        <v>228</v>
      </c>
      <c r="Q47" s="64">
        <v>97650000</v>
      </c>
      <c r="R47" s="67" t="s">
        <v>228</v>
      </c>
      <c r="S47" s="64">
        <v>135000000</v>
      </c>
      <c r="T47" s="67" t="s">
        <v>228</v>
      </c>
      <c r="U47" s="97">
        <v>135000000</v>
      </c>
    </row>
    <row r="48" spans="1:23" s="387" customFormat="1" ht="48" customHeight="1" x14ac:dyDescent="0.25">
      <c r="A48" s="374"/>
      <c r="B48" s="374"/>
      <c r="C48" s="374"/>
      <c r="D48" s="77">
        <v>11</v>
      </c>
      <c r="E48" s="98" t="s">
        <v>162</v>
      </c>
      <c r="F48" s="87" t="s">
        <v>72</v>
      </c>
      <c r="G48" s="88" t="s">
        <v>14</v>
      </c>
      <c r="H48" s="103" t="s">
        <v>343</v>
      </c>
      <c r="I48" s="367"/>
      <c r="J48" s="364" t="s">
        <v>22</v>
      </c>
      <c r="K48" s="367">
        <v>40654700</v>
      </c>
      <c r="L48" s="104" t="s">
        <v>51</v>
      </c>
      <c r="M48" s="100">
        <v>42700000</v>
      </c>
      <c r="N48" s="104" t="s">
        <v>204</v>
      </c>
      <c r="O48" s="100">
        <v>30431000</v>
      </c>
      <c r="P48" s="104" t="s">
        <v>204</v>
      </c>
      <c r="Q48" s="100">
        <v>41250000</v>
      </c>
      <c r="R48" s="104" t="s">
        <v>204</v>
      </c>
      <c r="S48" s="100">
        <v>50000000</v>
      </c>
      <c r="T48" s="104" t="s">
        <v>204</v>
      </c>
      <c r="U48" s="101">
        <v>50000000</v>
      </c>
    </row>
    <row r="49" spans="1:23" s="387" customFormat="1" ht="63" customHeight="1" thickBot="1" x14ac:dyDescent="0.3">
      <c r="A49" s="375"/>
      <c r="B49" s="375"/>
      <c r="C49" s="375"/>
      <c r="D49" s="77">
        <v>12</v>
      </c>
      <c r="E49" s="95" t="s">
        <v>344</v>
      </c>
      <c r="F49" s="105" t="s">
        <v>72</v>
      </c>
      <c r="G49" s="106" t="s">
        <v>14</v>
      </c>
      <c r="H49" s="107" t="s">
        <v>345</v>
      </c>
      <c r="I49" s="108"/>
      <c r="J49" s="109" t="s">
        <v>51</v>
      </c>
      <c r="K49" s="110">
        <v>0</v>
      </c>
      <c r="L49" s="109" t="s">
        <v>51</v>
      </c>
      <c r="M49" s="111">
        <v>0</v>
      </c>
      <c r="N49" s="112" t="s">
        <v>51</v>
      </c>
      <c r="O49" s="113">
        <v>0</v>
      </c>
      <c r="P49" s="112" t="s">
        <v>320</v>
      </c>
      <c r="Q49" s="113">
        <v>26000000</v>
      </c>
      <c r="R49" s="112" t="s">
        <v>320</v>
      </c>
      <c r="S49" s="113">
        <v>26000000</v>
      </c>
      <c r="T49" s="112" t="s">
        <v>320</v>
      </c>
      <c r="U49" s="114">
        <v>26000000</v>
      </c>
    </row>
    <row r="50" spans="1:23" s="387" customFormat="1" ht="20.100000000000001" customHeight="1" x14ac:dyDescent="0.25">
      <c r="A50" s="477" t="s">
        <v>488</v>
      </c>
      <c r="B50" s="477" t="s">
        <v>491</v>
      </c>
      <c r="C50" s="477" t="s">
        <v>493</v>
      </c>
      <c r="D50" s="494" t="s">
        <v>139</v>
      </c>
      <c r="E50" s="495"/>
      <c r="F50" s="498" t="s">
        <v>242</v>
      </c>
      <c r="G50" s="499"/>
      <c r="H50" s="500"/>
      <c r="I50" s="501"/>
      <c r="J50" s="488">
        <v>0.45</v>
      </c>
      <c r="K50" s="489">
        <f>SUM(K53:K65)</f>
        <v>1460505200</v>
      </c>
      <c r="L50" s="488">
        <v>0.5</v>
      </c>
      <c r="M50" s="489">
        <f>SUM(M53:M65)</f>
        <v>1448255200</v>
      </c>
      <c r="N50" s="488">
        <v>0.55000000000000004</v>
      </c>
      <c r="O50" s="489">
        <f>SUM(O53:O65)</f>
        <v>1487010525</v>
      </c>
      <c r="P50" s="488">
        <v>0.65</v>
      </c>
      <c r="Q50" s="489">
        <f>SUM(Q53:Q65)</f>
        <v>1406829500</v>
      </c>
      <c r="R50" s="488">
        <v>0.7</v>
      </c>
      <c r="S50" s="489">
        <f>SUM(S53:S65)</f>
        <v>1931400000</v>
      </c>
      <c r="T50" s="488">
        <v>0.85</v>
      </c>
      <c r="U50" s="489">
        <f>SUM(U53:U65)</f>
        <v>1931400000</v>
      </c>
      <c r="W50" s="413">
        <f>K50+M50+O50+Q50+S50+U50</f>
        <v>9665400425</v>
      </c>
    </row>
    <row r="51" spans="1:23" s="387" customFormat="1" ht="20.100000000000001" customHeight="1" x14ac:dyDescent="0.25">
      <c r="A51" s="477"/>
      <c r="B51" s="477"/>
      <c r="C51" s="477"/>
      <c r="D51" s="496"/>
      <c r="E51" s="497"/>
      <c r="F51" s="491"/>
      <c r="G51" s="493"/>
      <c r="H51" s="492"/>
      <c r="I51" s="486"/>
      <c r="J51" s="471"/>
      <c r="K51" s="472"/>
      <c r="L51" s="471"/>
      <c r="M51" s="472"/>
      <c r="N51" s="471"/>
      <c r="O51" s="472"/>
      <c r="P51" s="471"/>
      <c r="Q51" s="472"/>
      <c r="R51" s="471"/>
      <c r="S51" s="472"/>
      <c r="T51" s="471"/>
      <c r="U51" s="472"/>
    </row>
    <row r="52" spans="1:23" s="387" customFormat="1" ht="14.25" customHeight="1" x14ac:dyDescent="0.25">
      <c r="A52" s="477"/>
      <c r="B52" s="477"/>
      <c r="C52" s="477"/>
      <c r="D52" s="474" t="s">
        <v>243</v>
      </c>
      <c r="E52" s="475"/>
      <c r="F52" s="483"/>
      <c r="G52" s="484"/>
      <c r="H52" s="485"/>
      <c r="I52" s="486"/>
      <c r="J52" s="471"/>
      <c r="K52" s="472"/>
      <c r="L52" s="471"/>
      <c r="M52" s="472"/>
      <c r="N52" s="471"/>
      <c r="O52" s="472"/>
      <c r="P52" s="471"/>
      <c r="Q52" s="472"/>
      <c r="R52" s="471"/>
      <c r="S52" s="472"/>
      <c r="T52" s="471"/>
      <c r="U52" s="472"/>
    </row>
    <row r="53" spans="1:23" s="387" customFormat="1" ht="48" customHeight="1" x14ac:dyDescent="0.25">
      <c r="A53" s="477"/>
      <c r="B53" s="388"/>
      <c r="C53" s="477"/>
      <c r="D53" s="69">
        <v>1</v>
      </c>
      <c r="E53" s="70" t="s">
        <v>244</v>
      </c>
      <c r="F53" s="121" t="s">
        <v>72</v>
      </c>
      <c r="G53" s="71" t="s">
        <v>14</v>
      </c>
      <c r="H53" s="72" t="s">
        <v>245</v>
      </c>
      <c r="I53" s="365"/>
      <c r="J53" s="63" t="s">
        <v>191</v>
      </c>
      <c r="K53" s="365">
        <v>69960000</v>
      </c>
      <c r="L53" s="63" t="s">
        <v>191</v>
      </c>
      <c r="M53" s="64">
        <v>69960000</v>
      </c>
      <c r="N53" s="63" t="s">
        <v>731</v>
      </c>
      <c r="O53" s="65">
        <f>'[1]Jasa Surat'!$N$39</f>
        <v>104550000</v>
      </c>
      <c r="P53" s="63" t="s">
        <v>764</v>
      </c>
      <c r="Q53" s="65">
        <v>104550000</v>
      </c>
      <c r="R53" s="366" t="s">
        <v>201</v>
      </c>
      <c r="S53" s="65">
        <v>124550000</v>
      </c>
      <c r="T53" s="366" t="s">
        <v>202</v>
      </c>
      <c r="U53" s="73">
        <v>124550000</v>
      </c>
    </row>
    <row r="54" spans="1:23" s="387" customFormat="1" ht="48" customHeight="1" x14ac:dyDescent="0.25">
      <c r="A54" s="374"/>
      <c r="B54" s="374"/>
      <c r="C54" s="374"/>
      <c r="D54" s="74">
        <v>2</v>
      </c>
      <c r="E54" s="369" t="s">
        <v>246</v>
      </c>
      <c r="F54" s="75" t="s">
        <v>73</v>
      </c>
      <c r="G54" s="71" t="s">
        <v>14</v>
      </c>
      <c r="H54" s="76" t="s">
        <v>247</v>
      </c>
      <c r="I54" s="365"/>
      <c r="J54" s="66">
        <v>0.9</v>
      </c>
      <c r="K54" s="365">
        <v>222600000</v>
      </c>
      <c r="L54" s="66">
        <v>0.9</v>
      </c>
      <c r="M54" s="64">
        <v>222600000</v>
      </c>
      <c r="N54" s="66">
        <v>1</v>
      </c>
      <c r="O54" s="65">
        <v>228600000</v>
      </c>
      <c r="P54" s="66" t="s">
        <v>765</v>
      </c>
      <c r="Q54" s="65">
        <v>222600000</v>
      </c>
      <c r="R54" s="67">
        <v>0.9</v>
      </c>
      <c r="S54" s="65">
        <v>320500000</v>
      </c>
      <c r="T54" s="67">
        <v>0.9</v>
      </c>
      <c r="U54" s="73">
        <v>320500000</v>
      </c>
    </row>
    <row r="55" spans="1:23" s="387" customFormat="1" ht="63" customHeight="1" x14ac:dyDescent="0.25">
      <c r="A55" s="374"/>
      <c r="B55" s="374"/>
      <c r="C55" s="374"/>
      <c r="D55" s="69">
        <v>3</v>
      </c>
      <c r="E55" s="70" t="s">
        <v>248</v>
      </c>
      <c r="F55" s="75" t="s">
        <v>73</v>
      </c>
      <c r="G55" s="71" t="s">
        <v>14</v>
      </c>
      <c r="H55" s="76" t="s">
        <v>249</v>
      </c>
      <c r="I55" s="365"/>
      <c r="J55" s="68" t="s">
        <v>19</v>
      </c>
      <c r="K55" s="365">
        <v>11000000</v>
      </c>
      <c r="L55" s="68" t="s">
        <v>19</v>
      </c>
      <c r="M55" s="64">
        <v>12000000</v>
      </c>
      <c r="N55" s="68" t="s">
        <v>19</v>
      </c>
      <c r="O55" s="65">
        <v>17000000</v>
      </c>
      <c r="P55" s="68" t="s">
        <v>234</v>
      </c>
      <c r="Q55" s="65">
        <v>17000000</v>
      </c>
      <c r="R55" s="366" t="s">
        <v>19</v>
      </c>
      <c r="S55" s="65">
        <v>20750000</v>
      </c>
      <c r="T55" s="366" t="s">
        <v>19</v>
      </c>
      <c r="U55" s="73">
        <v>20750000</v>
      </c>
    </row>
    <row r="56" spans="1:23" s="387" customFormat="1" ht="61.5" customHeight="1" x14ac:dyDescent="0.25">
      <c r="A56" s="374"/>
      <c r="B56" s="374"/>
      <c r="C56" s="374"/>
      <c r="D56" s="74">
        <v>4</v>
      </c>
      <c r="E56" s="70" t="s">
        <v>250</v>
      </c>
      <c r="F56" s="75" t="s">
        <v>73</v>
      </c>
      <c r="G56" s="71" t="s">
        <v>14</v>
      </c>
      <c r="H56" s="76" t="s">
        <v>251</v>
      </c>
      <c r="I56" s="365"/>
      <c r="J56" s="63" t="s">
        <v>192</v>
      </c>
      <c r="K56" s="365">
        <v>297314000</v>
      </c>
      <c r="L56" s="63" t="s">
        <v>192</v>
      </c>
      <c r="M56" s="64">
        <v>288914000</v>
      </c>
      <c r="N56" s="63" t="s">
        <v>730</v>
      </c>
      <c r="O56" s="65">
        <v>284932000</v>
      </c>
      <c r="P56" s="63" t="s">
        <v>766</v>
      </c>
      <c r="Q56" s="65">
        <v>295143000</v>
      </c>
      <c r="R56" s="366" t="s">
        <v>192</v>
      </c>
      <c r="S56" s="65">
        <v>345000000</v>
      </c>
      <c r="T56" s="366" t="s">
        <v>192</v>
      </c>
      <c r="U56" s="73">
        <v>345000000</v>
      </c>
    </row>
    <row r="57" spans="1:23" s="387" customFormat="1" ht="32.1" customHeight="1" x14ac:dyDescent="0.25">
      <c r="A57" s="374"/>
      <c r="B57" s="374"/>
      <c r="C57" s="374"/>
      <c r="D57" s="69">
        <v>5</v>
      </c>
      <c r="E57" s="70" t="s">
        <v>252</v>
      </c>
      <c r="F57" s="75" t="s">
        <v>73</v>
      </c>
      <c r="G57" s="71" t="s">
        <v>14</v>
      </c>
      <c r="H57" s="70" t="s">
        <v>253</v>
      </c>
      <c r="I57" s="365"/>
      <c r="J57" s="68" t="s">
        <v>42</v>
      </c>
      <c r="K57" s="365">
        <v>77950200</v>
      </c>
      <c r="L57" s="68" t="s">
        <v>42</v>
      </c>
      <c r="M57" s="64">
        <v>70000000</v>
      </c>
      <c r="N57" s="68" t="s">
        <v>42</v>
      </c>
      <c r="O57" s="65">
        <v>57106600</v>
      </c>
      <c r="P57" s="68" t="s">
        <v>767</v>
      </c>
      <c r="Q57" s="65">
        <v>55175800</v>
      </c>
      <c r="R57" s="366" t="s">
        <v>42</v>
      </c>
      <c r="S57" s="65">
        <v>90000000</v>
      </c>
      <c r="T57" s="366" t="s">
        <v>42</v>
      </c>
      <c r="U57" s="73">
        <v>90000000</v>
      </c>
    </row>
    <row r="58" spans="1:23" s="387" customFormat="1" ht="48" customHeight="1" x14ac:dyDescent="0.25">
      <c r="A58" s="374"/>
      <c r="B58" s="374"/>
      <c r="C58" s="374"/>
      <c r="D58" s="74">
        <v>6</v>
      </c>
      <c r="E58" s="70" t="s">
        <v>255</v>
      </c>
      <c r="F58" s="75" t="s">
        <v>73</v>
      </c>
      <c r="G58" s="71" t="s">
        <v>14</v>
      </c>
      <c r="H58" s="76" t="s">
        <v>256</v>
      </c>
      <c r="I58" s="365"/>
      <c r="J58" s="63" t="s">
        <v>104</v>
      </c>
      <c r="K58" s="365">
        <v>41347200</v>
      </c>
      <c r="L58" s="63" t="s">
        <v>104</v>
      </c>
      <c r="M58" s="64">
        <v>41347200</v>
      </c>
      <c r="N58" s="63" t="s">
        <v>235</v>
      </c>
      <c r="O58" s="65">
        <v>45886800</v>
      </c>
      <c r="P58" s="63" t="s">
        <v>732</v>
      </c>
      <c r="Q58" s="65">
        <v>45631200</v>
      </c>
      <c r="R58" s="366" t="s">
        <v>104</v>
      </c>
      <c r="S58" s="65">
        <v>60000000</v>
      </c>
      <c r="T58" s="366" t="s">
        <v>104</v>
      </c>
      <c r="U58" s="73">
        <v>60000000</v>
      </c>
    </row>
    <row r="59" spans="1:23" s="387" customFormat="1" ht="48" customHeight="1" x14ac:dyDescent="0.25">
      <c r="A59" s="374"/>
      <c r="B59" s="374"/>
      <c r="C59" s="374"/>
      <c r="D59" s="69">
        <v>7</v>
      </c>
      <c r="E59" s="76" t="s">
        <v>258</v>
      </c>
      <c r="F59" s="75" t="s">
        <v>73</v>
      </c>
      <c r="G59" s="71" t="s">
        <v>14</v>
      </c>
      <c r="H59" s="76" t="s">
        <v>259</v>
      </c>
      <c r="I59" s="365"/>
      <c r="J59" s="68" t="s">
        <v>112</v>
      </c>
      <c r="K59" s="365">
        <v>20113800</v>
      </c>
      <c r="L59" s="68" t="s">
        <v>112</v>
      </c>
      <c r="M59" s="64">
        <v>15034000</v>
      </c>
      <c r="N59" s="68" t="s">
        <v>236</v>
      </c>
      <c r="O59" s="65">
        <v>10270125</v>
      </c>
      <c r="P59" s="68" t="s">
        <v>236</v>
      </c>
      <c r="Q59" s="65">
        <v>15879500</v>
      </c>
      <c r="R59" s="366" t="s">
        <v>112</v>
      </c>
      <c r="S59" s="65">
        <v>40000000</v>
      </c>
      <c r="T59" s="366" t="s">
        <v>112</v>
      </c>
      <c r="U59" s="73">
        <v>40000000</v>
      </c>
    </row>
    <row r="60" spans="1:23" s="387" customFormat="1" ht="48" customHeight="1" x14ac:dyDescent="0.25">
      <c r="A60" s="374"/>
      <c r="B60" s="374"/>
      <c r="C60" s="374"/>
      <c r="D60" s="74">
        <v>8</v>
      </c>
      <c r="E60" s="76" t="s">
        <v>261</v>
      </c>
      <c r="F60" s="75" t="s">
        <v>73</v>
      </c>
      <c r="G60" s="71" t="s">
        <v>14</v>
      </c>
      <c r="H60" s="76" t="s">
        <v>262</v>
      </c>
      <c r="I60" s="365"/>
      <c r="J60" s="68" t="s">
        <v>193</v>
      </c>
      <c r="K60" s="365">
        <v>24000000</v>
      </c>
      <c r="L60" s="68" t="s">
        <v>193</v>
      </c>
      <c r="M60" s="64">
        <v>24000000</v>
      </c>
      <c r="N60" s="68" t="s">
        <v>193</v>
      </c>
      <c r="O60" s="65">
        <v>14160000</v>
      </c>
      <c r="P60" s="68" t="s">
        <v>768</v>
      </c>
      <c r="Q60" s="65">
        <v>15000000</v>
      </c>
      <c r="R60" s="366" t="s">
        <v>193</v>
      </c>
      <c r="S60" s="65">
        <v>24000000</v>
      </c>
      <c r="T60" s="366" t="s">
        <v>193</v>
      </c>
      <c r="U60" s="73">
        <v>24000000</v>
      </c>
    </row>
    <row r="61" spans="1:23" s="387" customFormat="1" ht="32.1" customHeight="1" x14ac:dyDescent="0.25">
      <c r="A61" s="374"/>
      <c r="B61" s="374"/>
      <c r="C61" s="374"/>
      <c r="D61" s="69">
        <v>9</v>
      </c>
      <c r="E61" s="70" t="s">
        <v>264</v>
      </c>
      <c r="F61" s="75" t="s">
        <v>73</v>
      </c>
      <c r="G61" s="71" t="s">
        <v>14</v>
      </c>
      <c r="H61" s="76" t="s">
        <v>265</v>
      </c>
      <c r="I61" s="365"/>
      <c r="J61" s="63" t="s">
        <v>105</v>
      </c>
      <c r="K61" s="365">
        <v>50000000</v>
      </c>
      <c r="L61" s="63" t="s">
        <v>105</v>
      </c>
      <c r="M61" s="64">
        <v>50000000</v>
      </c>
      <c r="N61" s="63" t="s">
        <v>237</v>
      </c>
      <c r="O61" s="65">
        <v>117680000</v>
      </c>
      <c r="P61" s="63" t="s">
        <v>431</v>
      </c>
      <c r="Q61" s="65">
        <v>50000000</v>
      </c>
      <c r="R61" s="366" t="s">
        <v>105</v>
      </c>
      <c r="S61" s="65">
        <v>75000000</v>
      </c>
      <c r="T61" s="366" t="s">
        <v>105</v>
      </c>
      <c r="U61" s="73">
        <v>75000000</v>
      </c>
    </row>
    <row r="62" spans="1:23" s="387" customFormat="1" ht="32.1" customHeight="1" x14ac:dyDescent="0.25">
      <c r="A62" s="374"/>
      <c r="B62" s="374"/>
      <c r="C62" s="374"/>
      <c r="D62" s="74">
        <v>10</v>
      </c>
      <c r="E62" s="70" t="s">
        <v>267</v>
      </c>
      <c r="F62" s="75" t="s">
        <v>73</v>
      </c>
      <c r="G62" s="71" t="s">
        <v>14</v>
      </c>
      <c r="H62" s="76" t="s">
        <v>268</v>
      </c>
      <c r="I62" s="365"/>
      <c r="J62" s="68" t="s">
        <v>30</v>
      </c>
      <c r="K62" s="365">
        <v>204020000</v>
      </c>
      <c r="L62" s="68" t="s">
        <v>30</v>
      </c>
      <c r="M62" s="64">
        <v>220000000</v>
      </c>
      <c r="N62" s="68" t="s">
        <v>30</v>
      </c>
      <c r="O62" s="65">
        <v>307200000</v>
      </c>
      <c r="P62" s="68" t="s">
        <v>113</v>
      </c>
      <c r="Q62" s="65">
        <v>200000000</v>
      </c>
      <c r="R62" s="366" t="s">
        <v>113</v>
      </c>
      <c r="S62" s="65">
        <v>396000000</v>
      </c>
      <c r="T62" s="366" t="s">
        <v>113</v>
      </c>
      <c r="U62" s="73">
        <v>396000000</v>
      </c>
    </row>
    <row r="63" spans="1:23" s="387" customFormat="1" ht="48" customHeight="1" x14ac:dyDescent="0.25">
      <c r="A63" s="374"/>
      <c r="B63" s="374"/>
      <c r="C63" s="374"/>
      <c r="D63" s="69">
        <v>11</v>
      </c>
      <c r="E63" s="70" t="s">
        <v>270</v>
      </c>
      <c r="F63" s="75" t="s">
        <v>73</v>
      </c>
      <c r="G63" s="71" t="s">
        <v>14</v>
      </c>
      <c r="H63" s="76" t="s">
        <v>271</v>
      </c>
      <c r="I63" s="365"/>
      <c r="J63" s="68" t="s">
        <v>113</v>
      </c>
      <c r="K63" s="365">
        <v>387000000</v>
      </c>
      <c r="L63" s="68" t="s">
        <v>113</v>
      </c>
      <c r="M63" s="64">
        <v>396000000</v>
      </c>
      <c r="N63" s="68" t="s">
        <v>43</v>
      </c>
      <c r="O63" s="65">
        <v>239500000</v>
      </c>
      <c r="P63" s="68" t="s">
        <v>238</v>
      </c>
      <c r="Q63" s="65">
        <v>307200000</v>
      </c>
      <c r="R63" s="366" t="s">
        <v>30</v>
      </c>
      <c r="S63" s="65">
        <v>307200000</v>
      </c>
      <c r="T63" s="366" t="s">
        <v>30</v>
      </c>
      <c r="U63" s="65">
        <v>307200000</v>
      </c>
    </row>
    <row r="64" spans="1:23" s="387" customFormat="1" ht="32.1" customHeight="1" x14ac:dyDescent="0.25">
      <c r="A64" s="374"/>
      <c r="B64" s="374"/>
      <c r="C64" s="374"/>
      <c r="D64" s="74">
        <v>12</v>
      </c>
      <c r="E64" s="70" t="s">
        <v>147</v>
      </c>
      <c r="F64" s="75" t="s">
        <v>73</v>
      </c>
      <c r="G64" s="71" t="s">
        <v>14</v>
      </c>
      <c r="H64" s="76" t="s">
        <v>273</v>
      </c>
      <c r="I64" s="365"/>
      <c r="J64" s="68" t="s">
        <v>194</v>
      </c>
      <c r="K64" s="365">
        <v>55200000</v>
      </c>
      <c r="L64" s="68" t="s">
        <v>194</v>
      </c>
      <c r="M64" s="64">
        <v>38400000</v>
      </c>
      <c r="N64" s="68" t="s">
        <v>194</v>
      </c>
      <c r="O64" s="65">
        <f>'[1]Jasa Sopir Kantor'!$N$35</f>
        <v>38400000</v>
      </c>
      <c r="P64" s="68" t="s">
        <v>194</v>
      </c>
      <c r="Q64" s="65">
        <v>38400000</v>
      </c>
      <c r="R64" s="366" t="s">
        <v>31</v>
      </c>
      <c r="S64" s="65">
        <v>38400000</v>
      </c>
      <c r="T64" s="366" t="s">
        <v>31</v>
      </c>
      <c r="U64" s="73">
        <v>38400000</v>
      </c>
    </row>
    <row r="65" spans="1:23" s="387" customFormat="1" ht="32.1" customHeight="1" x14ac:dyDescent="0.25">
      <c r="A65" s="374"/>
      <c r="B65" s="374"/>
      <c r="C65" s="374"/>
      <c r="D65" s="74">
        <v>13</v>
      </c>
      <c r="E65" s="70" t="s">
        <v>274</v>
      </c>
      <c r="F65" s="390"/>
      <c r="G65" s="82"/>
      <c r="H65" s="76" t="s">
        <v>275</v>
      </c>
      <c r="I65" s="365"/>
      <c r="J65" s="63" t="s">
        <v>51</v>
      </c>
      <c r="K65" s="365">
        <v>0</v>
      </c>
      <c r="L65" s="63" t="s">
        <v>51</v>
      </c>
      <c r="M65" s="64">
        <v>0</v>
      </c>
      <c r="N65" s="63" t="s">
        <v>729</v>
      </c>
      <c r="O65" s="65">
        <v>21725000</v>
      </c>
      <c r="P65" s="67" t="s">
        <v>727</v>
      </c>
      <c r="Q65" s="65">
        <v>40250000</v>
      </c>
      <c r="R65" s="67" t="s">
        <v>727</v>
      </c>
      <c r="S65" s="65">
        <v>90000000</v>
      </c>
      <c r="T65" s="67" t="s">
        <v>727</v>
      </c>
      <c r="U65" s="73">
        <v>90000000</v>
      </c>
    </row>
    <row r="66" spans="1:23" s="387" customFormat="1" ht="46.5" customHeight="1" x14ac:dyDescent="0.25">
      <c r="A66" s="477"/>
      <c r="B66" s="477"/>
      <c r="C66" s="477"/>
      <c r="D66" s="491" t="s">
        <v>526</v>
      </c>
      <c r="E66" s="492"/>
      <c r="F66" s="491" t="s">
        <v>527</v>
      </c>
      <c r="G66" s="493"/>
      <c r="H66" s="492"/>
      <c r="I66" s="486"/>
      <c r="J66" s="470">
        <v>0.45</v>
      </c>
      <c r="K66" s="472">
        <f>K68</f>
        <v>0</v>
      </c>
      <c r="L66" s="470">
        <v>0.52</v>
      </c>
      <c r="M66" s="472">
        <f>M68</f>
        <v>0</v>
      </c>
      <c r="N66" s="470">
        <v>0.57999999999999996</v>
      </c>
      <c r="O66" s="472">
        <f>O68</f>
        <v>0</v>
      </c>
      <c r="P66" s="470">
        <v>0.64</v>
      </c>
      <c r="Q66" s="472">
        <f>Q68</f>
        <v>0</v>
      </c>
      <c r="R66" s="470">
        <v>0.69</v>
      </c>
      <c r="S66" s="472">
        <f>S68</f>
        <v>100000000</v>
      </c>
      <c r="T66" s="470">
        <v>0.75</v>
      </c>
      <c r="U66" s="472">
        <f>U68</f>
        <v>100000000</v>
      </c>
    </row>
    <row r="67" spans="1:23" s="387" customFormat="1" ht="15.75" x14ac:dyDescent="0.25">
      <c r="A67" s="490"/>
      <c r="B67" s="490"/>
      <c r="C67" s="490"/>
      <c r="D67" s="474" t="s">
        <v>243</v>
      </c>
      <c r="E67" s="475"/>
      <c r="F67" s="483"/>
      <c r="G67" s="484"/>
      <c r="H67" s="485"/>
      <c r="I67" s="486"/>
      <c r="J67" s="471"/>
      <c r="K67" s="472"/>
      <c r="L67" s="471"/>
      <c r="M67" s="472"/>
      <c r="N67" s="471"/>
      <c r="O67" s="472"/>
      <c r="P67" s="471"/>
      <c r="Q67" s="472"/>
      <c r="R67" s="471"/>
      <c r="S67" s="472"/>
      <c r="T67" s="471"/>
      <c r="U67" s="472"/>
    </row>
    <row r="68" spans="1:23" s="387" customFormat="1" ht="48" customHeight="1" x14ac:dyDescent="0.25">
      <c r="A68" s="388"/>
      <c r="B68" s="388"/>
      <c r="C68" s="388"/>
      <c r="D68" s="77">
        <v>1</v>
      </c>
      <c r="E68" s="95" t="s">
        <v>528</v>
      </c>
      <c r="F68" s="81" t="s">
        <v>73</v>
      </c>
      <c r="G68" s="82" t="s">
        <v>14</v>
      </c>
      <c r="H68" s="96" t="s">
        <v>529</v>
      </c>
      <c r="I68" s="365"/>
      <c r="J68" s="63" t="s">
        <v>51</v>
      </c>
      <c r="K68" s="420">
        <v>0</v>
      </c>
      <c r="L68" s="63" t="s">
        <v>51</v>
      </c>
      <c r="M68" s="420">
        <v>0</v>
      </c>
      <c r="N68" s="63" t="s">
        <v>51</v>
      </c>
      <c r="O68" s="420">
        <v>0</v>
      </c>
      <c r="P68" s="63" t="s">
        <v>51</v>
      </c>
      <c r="Q68" s="420">
        <v>0</v>
      </c>
      <c r="R68" s="366" t="s">
        <v>771</v>
      </c>
      <c r="S68" s="64">
        <v>100000000</v>
      </c>
      <c r="T68" s="421" t="s">
        <v>771</v>
      </c>
      <c r="U68" s="64">
        <v>100000000</v>
      </c>
    </row>
    <row r="69" spans="1:23" s="387" customFormat="1" ht="46.5" customHeight="1" x14ac:dyDescent="0.25">
      <c r="A69" s="477"/>
      <c r="B69" s="477"/>
      <c r="C69" s="477"/>
      <c r="D69" s="491" t="s">
        <v>132</v>
      </c>
      <c r="E69" s="492"/>
      <c r="F69" s="491" t="s">
        <v>305</v>
      </c>
      <c r="G69" s="493"/>
      <c r="H69" s="492"/>
      <c r="I69" s="486"/>
      <c r="J69" s="470">
        <v>0.45</v>
      </c>
      <c r="K69" s="472">
        <f>SUM(K71:K75)</f>
        <v>199314750</v>
      </c>
      <c r="L69" s="470">
        <v>0.52</v>
      </c>
      <c r="M69" s="472">
        <f>SUM(M71:M75)</f>
        <v>131736400</v>
      </c>
      <c r="N69" s="470">
        <v>0.57999999999999996</v>
      </c>
      <c r="O69" s="472">
        <f>SUM(O71:O75)</f>
        <v>96862900</v>
      </c>
      <c r="P69" s="470">
        <v>0.64</v>
      </c>
      <c r="Q69" s="472">
        <f>SUM(Q71:Q75)</f>
        <v>117836000</v>
      </c>
      <c r="R69" s="470">
        <v>0.69</v>
      </c>
      <c r="S69" s="472">
        <f>SUM(S71:S75)</f>
        <v>214000000</v>
      </c>
      <c r="T69" s="470">
        <v>0.75</v>
      </c>
      <c r="U69" s="473">
        <f>SUM(U71:U75)</f>
        <v>214000000</v>
      </c>
      <c r="W69" s="413">
        <f>K69+M69+O69+Q69+S69+U69</f>
        <v>973750050</v>
      </c>
    </row>
    <row r="70" spans="1:23" s="387" customFormat="1" ht="15.75" x14ac:dyDescent="0.25">
      <c r="A70" s="477"/>
      <c r="B70" s="477"/>
      <c r="C70" s="477"/>
      <c r="D70" s="474" t="s">
        <v>243</v>
      </c>
      <c r="E70" s="475"/>
      <c r="F70" s="483"/>
      <c r="G70" s="484"/>
      <c r="H70" s="485"/>
      <c r="I70" s="486"/>
      <c r="J70" s="471"/>
      <c r="K70" s="472"/>
      <c r="L70" s="471"/>
      <c r="M70" s="472"/>
      <c r="N70" s="471"/>
      <c r="O70" s="472"/>
      <c r="P70" s="471"/>
      <c r="Q70" s="472"/>
      <c r="R70" s="471"/>
      <c r="S70" s="472"/>
      <c r="T70" s="471"/>
      <c r="U70" s="473"/>
    </row>
    <row r="71" spans="1:23" s="387" customFormat="1" ht="32.1" customHeight="1" x14ac:dyDescent="0.25">
      <c r="A71" s="388"/>
      <c r="B71" s="388"/>
      <c r="C71" s="388"/>
      <c r="D71" s="77">
        <v>1</v>
      </c>
      <c r="E71" s="95" t="s">
        <v>63</v>
      </c>
      <c r="F71" s="81" t="s">
        <v>73</v>
      </c>
      <c r="G71" s="82" t="s">
        <v>14</v>
      </c>
      <c r="H71" s="96" t="s">
        <v>310</v>
      </c>
      <c r="I71" s="365"/>
      <c r="J71" s="366" t="s">
        <v>92</v>
      </c>
      <c r="K71" s="365">
        <v>49887500</v>
      </c>
      <c r="L71" s="366" t="s">
        <v>92</v>
      </c>
      <c r="M71" s="64">
        <v>48050000</v>
      </c>
      <c r="N71" s="366" t="s">
        <v>92</v>
      </c>
      <c r="O71" s="64">
        <v>29317000</v>
      </c>
      <c r="P71" s="366" t="s">
        <v>92</v>
      </c>
      <c r="Q71" s="64">
        <v>24275000</v>
      </c>
      <c r="R71" s="366" t="s">
        <v>92</v>
      </c>
      <c r="S71" s="64">
        <v>42000000</v>
      </c>
      <c r="T71" s="366" t="s">
        <v>92</v>
      </c>
      <c r="U71" s="97">
        <v>42000000</v>
      </c>
    </row>
    <row r="72" spans="1:23" s="387" customFormat="1" ht="48.75" customHeight="1" x14ac:dyDescent="0.25">
      <c r="A72" s="388"/>
      <c r="B72" s="388"/>
      <c r="C72" s="388"/>
      <c r="D72" s="92">
        <v>2</v>
      </c>
      <c r="E72" s="98" t="s">
        <v>65</v>
      </c>
      <c r="F72" s="87" t="s">
        <v>73</v>
      </c>
      <c r="G72" s="88" t="s">
        <v>14</v>
      </c>
      <c r="H72" s="99" t="s">
        <v>312</v>
      </c>
      <c r="I72" s="367"/>
      <c r="J72" s="364" t="s">
        <v>307</v>
      </c>
      <c r="K72" s="367">
        <v>59789100</v>
      </c>
      <c r="L72" s="364" t="s">
        <v>307</v>
      </c>
      <c r="M72" s="100">
        <v>56844800</v>
      </c>
      <c r="N72" s="364" t="s">
        <v>313</v>
      </c>
      <c r="O72" s="100">
        <v>39739400</v>
      </c>
      <c r="P72" s="364" t="s">
        <v>313</v>
      </c>
      <c r="Q72" s="100">
        <v>34450000</v>
      </c>
      <c r="R72" s="364" t="s">
        <v>313</v>
      </c>
      <c r="S72" s="100">
        <v>60000000</v>
      </c>
      <c r="T72" s="364" t="s">
        <v>313</v>
      </c>
      <c r="U72" s="101">
        <v>60000000</v>
      </c>
    </row>
    <row r="73" spans="1:23" s="387" customFormat="1" ht="48" customHeight="1" x14ac:dyDescent="0.25">
      <c r="A73" s="477"/>
      <c r="B73" s="477"/>
      <c r="C73" s="477"/>
      <c r="D73" s="77">
        <v>3</v>
      </c>
      <c r="E73" s="102" t="s">
        <v>157</v>
      </c>
      <c r="F73" s="81" t="s">
        <v>72</v>
      </c>
      <c r="G73" s="82" t="s">
        <v>14</v>
      </c>
      <c r="H73" s="96" t="s">
        <v>319</v>
      </c>
      <c r="I73" s="365"/>
      <c r="J73" s="366" t="s">
        <v>231</v>
      </c>
      <c r="K73" s="365">
        <v>36181600</v>
      </c>
      <c r="L73" s="366" t="s">
        <v>231</v>
      </c>
      <c r="M73" s="64">
        <v>26841600</v>
      </c>
      <c r="N73" s="67" t="s">
        <v>320</v>
      </c>
      <c r="O73" s="64">
        <v>8985400</v>
      </c>
      <c r="P73" s="67" t="s">
        <v>320</v>
      </c>
      <c r="Q73" s="64">
        <v>18216000</v>
      </c>
      <c r="R73" s="67" t="s">
        <v>320</v>
      </c>
      <c r="S73" s="64">
        <v>26000000</v>
      </c>
      <c r="T73" s="67" t="s">
        <v>320</v>
      </c>
      <c r="U73" s="97">
        <v>26000000</v>
      </c>
    </row>
    <row r="74" spans="1:23" s="387" customFormat="1" ht="48" customHeight="1" x14ac:dyDescent="0.25">
      <c r="A74" s="477"/>
      <c r="B74" s="477"/>
      <c r="C74" s="477"/>
      <c r="D74" s="92">
        <v>4</v>
      </c>
      <c r="E74" s="102" t="s">
        <v>323</v>
      </c>
      <c r="F74" s="81" t="s">
        <v>72</v>
      </c>
      <c r="G74" s="82" t="s">
        <v>14</v>
      </c>
      <c r="H74" s="96" t="s">
        <v>324</v>
      </c>
      <c r="I74" s="365"/>
      <c r="J74" s="366" t="s">
        <v>51</v>
      </c>
      <c r="K74" s="365">
        <v>0</v>
      </c>
      <c r="L74" s="366" t="s">
        <v>51</v>
      </c>
      <c r="M74" s="64">
        <v>0</v>
      </c>
      <c r="N74" s="366" t="s">
        <v>51</v>
      </c>
      <c r="O74" s="64">
        <v>0</v>
      </c>
      <c r="P74" s="366" t="s">
        <v>320</v>
      </c>
      <c r="Q74" s="64">
        <v>16832000</v>
      </c>
      <c r="R74" s="366" t="s">
        <v>320</v>
      </c>
      <c r="S74" s="64">
        <v>26000000</v>
      </c>
      <c r="T74" s="366" t="s">
        <v>320</v>
      </c>
      <c r="U74" s="97">
        <v>26000000</v>
      </c>
    </row>
    <row r="75" spans="1:23" s="387" customFormat="1" ht="46.5" customHeight="1" x14ac:dyDescent="0.25">
      <c r="A75" s="490"/>
      <c r="B75" s="490"/>
      <c r="C75" s="490"/>
      <c r="D75" s="77">
        <v>5</v>
      </c>
      <c r="E75" s="102" t="s">
        <v>325</v>
      </c>
      <c r="F75" s="81" t="s">
        <v>72</v>
      </c>
      <c r="G75" s="82" t="s">
        <v>14</v>
      </c>
      <c r="H75" s="96" t="s">
        <v>326</v>
      </c>
      <c r="I75" s="365"/>
      <c r="J75" s="366" t="s">
        <v>307</v>
      </c>
      <c r="K75" s="365">
        <v>53456550</v>
      </c>
      <c r="L75" s="366" t="s">
        <v>51</v>
      </c>
      <c r="M75" s="64">
        <v>0</v>
      </c>
      <c r="N75" s="366" t="s">
        <v>327</v>
      </c>
      <c r="O75" s="64">
        <v>18821100</v>
      </c>
      <c r="P75" s="366" t="s">
        <v>327</v>
      </c>
      <c r="Q75" s="64">
        <v>24063000</v>
      </c>
      <c r="R75" s="366" t="s">
        <v>327</v>
      </c>
      <c r="S75" s="64">
        <v>60000000</v>
      </c>
      <c r="T75" s="366" t="s">
        <v>327</v>
      </c>
      <c r="U75" s="97">
        <v>60000000</v>
      </c>
    </row>
    <row r="76" spans="1:23" s="387" customFormat="1" ht="65.099999999999994" customHeight="1" x14ac:dyDescent="0.25">
      <c r="A76" s="476" t="s">
        <v>488</v>
      </c>
      <c r="B76" s="476" t="s">
        <v>491</v>
      </c>
      <c r="C76" s="476" t="s">
        <v>530</v>
      </c>
      <c r="D76" s="478" t="s">
        <v>142</v>
      </c>
      <c r="E76" s="479"/>
      <c r="F76" s="480" t="s">
        <v>303</v>
      </c>
      <c r="G76" s="481"/>
      <c r="H76" s="482"/>
      <c r="I76" s="486"/>
      <c r="J76" s="487" t="s">
        <v>51</v>
      </c>
      <c r="K76" s="472">
        <f>K78</f>
        <v>0</v>
      </c>
      <c r="L76" s="470">
        <v>0.45</v>
      </c>
      <c r="M76" s="472">
        <f>M78</f>
        <v>23572600</v>
      </c>
      <c r="N76" s="470">
        <v>0.5</v>
      </c>
      <c r="O76" s="472">
        <f>O78</f>
        <v>24850000</v>
      </c>
      <c r="P76" s="470">
        <v>0.55000000000000004</v>
      </c>
      <c r="Q76" s="472">
        <f>Q78</f>
        <v>57802000</v>
      </c>
      <c r="R76" s="470">
        <v>0.6</v>
      </c>
      <c r="S76" s="472">
        <f>S78</f>
        <v>70000000</v>
      </c>
      <c r="T76" s="470">
        <v>0.65</v>
      </c>
      <c r="U76" s="473">
        <f>U78</f>
        <v>70000000</v>
      </c>
    </row>
    <row r="77" spans="1:23" s="387" customFormat="1" ht="15.95" customHeight="1" x14ac:dyDescent="0.25">
      <c r="A77" s="477"/>
      <c r="B77" s="477"/>
      <c r="C77" s="477"/>
      <c r="D77" s="474" t="s">
        <v>243</v>
      </c>
      <c r="E77" s="475"/>
      <c r="F77" s="483"/>
      <c r="G77" s="484"/>
      <c r="H77" s="485"/>
      <c r="I77" s="486"/>
      <c r="J77" s="487"/>
      <c r="K77" s="472"/>
      <c r="L77" s="470"/>
      <c r="M77" s="472"/>
      <c r="N77" s="470"/>
      <c r="O77" s="472"/>
      <c r="P77" s="470"/>
      <c r="Q77" s="472"/>
      <c r="R77" s="470"/>
      <c r="S77" s="472"/>
      <c r="T77" s="470"/>
      <c r="U77" s="473"/>
    </row>
    <row r="78" spans="1:23" s="387" customFormat="1" ht="48" customHeight="1" thickBot="1" x14ac:dyDescent="0.3">
      <c r="A78" s="477"/>
      <c r="B78" s="477"/>
      <c r="C78" s="477"/>
      <c r="D78" s="115">
        <v>1</v>
      </c>
      <c r="E78" s="116" t="s">
        <v>728</v>
      </c>
      <c r="F78" s="105" t="s">
        <v>73</v>
      </c>
      <c r="G78" s="106" t="s">
        <v>14</v>
      </c>
      <c r="H78" s="117" t="s">
        <v>304</v>
      </c>
      <c r="I78" s="118"/>
      <c r="J78" s="119" t="s">
        <v>51</v>
      </c>
      <c r="K78" s="118">
        <v>0</v>
      </c>
      <c r="L78" s="119" t="s">
        <v>190</v>
      </c>
      <c r="M78" s="118">
        <v>23572600</v>
      </c>
      <c r="N78" s="119" t="s">
        <v>227</v>
      </c>
      <c r="O78" s="118">
        <v>24850000</v>
      </c>
      <c r="P78" s="119" t="s">
        <v>227</v>
      </c>
      <c r="Q78" s="118">
        <v>57802000</v>
      </c>
      <c r="R78" s="119" t="s">
        <v>227</v>
      </c>
      <c r="S78" s="118">
        <v>70000000</v>
      </c>
      <c r="T78" s="119" t="s">
        <v>227</v>
      </c>
      <c r="U78" s="120">
        <v>70000000</v>
      </c>
    </row>
    <row r="79" spans="1:23" s="387" customFormat="1" ht="30.75" customHeight="1" x14ac:dyDescent="0.25">
      <c r="A79" s="374"/>
      <c r="B79" s="374"/>
      <c r="C79" s="374"/>
      <c r="D79" s="496" t="s">
        <v>140</v>
      </c>
      <c r="E79" s="497"/>
      <c r="F79" s="480" t="s">
        <v>148</v>
      </c>
      <c r="G79" s="481"/>
      <c r="H79" s="482"/>
      <c r="I79" s="486"/>
      <c r="J79" s="470">
        <v>0.4</v>
      </c>
      <c r="K79" s="472">
        <f>SUM(K81:K90)</f>
        <v>201075000</v>
      </c>
      <c r="L79" s="470">
        <v>0.45</v>
      </c>
      <c r="M79" s="472">
        <f>SUM(M81:M90)</f>
        <v>209752900</v>
      </c>
      <c r="N79" s="470">
        <v>0.55000000000000004</v>
      </c>
      <c r="O79" s="472">
        <f>SUM(O81:O90)</f>
        <v>829580500</v>
      </c>
      <c r="P79" s="470">
        <v>0.6</v>
      </c>
      <c r="Q79" s="472">
        <f>SUM(Q81:Q90)</f>
        <v>416390000</v>
      </c>
      <c r="R79" s="470">
        <v>0.65</v>
      </c>
      <c r="S79" s="472">
        <f>SUM(S81:S90)</f>
        <v>1710000000</v>
      </c>
      <c r="T79" s="470">
        <v>0.7</v>
      </c>
      <c r="U79" s="473">
        <f>SUM(U81:U90)</f>
        <v>1080000000</v>
      </c>
      <c r="W79" s="413">
        <f>K79+M79+O79+Q79+S79+U79</f>
        <v>4446798400</v>
      </c>
    </row>
    <row r="80" spans="1:23" s="387" customFormat="1" ht="15" customHeight="1" x14ac:dyDescent="0.25">
      <c r="A80" s="374"/>
      <c r="B80" s="374"/>
      <c r="C80" s="374"/>
      <c r="D80" s="474" t="s">
        <v>243</v>
      </c>
      <c r="E80" s="475"/>
      <c r="F80" s="483"/>
      <c r="G80" s="484"/>
      <c r="H80" s="485"/>
      <c r="I80" s="486"/>
      <c r="J80" s="471"/>
      <c r="K80" s="472"/>
      <c r="L80" s="471"/>
      <c r="M80" s="472"/>
      <c r="N80" s="471"/>
      <c r="O80" s="472"/>
      <c r="P80" s="471"/>
      <c r="Q80" s="472"/>
      <c r="R80" s="471"/>
      <c r="S80" s="472"/>
      <c r="T80" s="471"/>
      <c r="U80" s="473"/>
    </row>
    <row r="81" spans="1:30" s="299" customFormat="1" ht="48" customHeight="1" x14ac:dyDescent="0.25">
      <c r="A81" s="313"/>
      <c r="B81" s="374"/>
      <c r="C81" s="374"/>
      <c r="D81" s="396" t="s">
        <v>745</v>
      </c>
      <c r="E81" s="80" t="s">
        <v>736</v>
      </c>
      <c r="F81" s="81" t="s">
        <v>73</v>
      </c>
      <c r="G81" s="82" t="s">
        <v>14</v>
      </c>
      <c r="H81" s="85" t="s">
        <v>737</v>
      </c>
      <c r="I81" s="365"/>
      <c r="J81" s="366" t="s">
        <v>51</v>
      </c>
      <c r="K81" s="365">
        <v>0</v>
      </c>
      <c r="L81" s="364" t="s">
        <v>51</v>
      </c>
      <c r="M81" s="367">
        <v>0</v>
      </c>
      <c r="N81" s="366" t="s">
        <v>51</v>
      </c>
      <c r="O81" s="365">
        <v>0</v>
      </c>
      <c r="P81" s="366" t="s">
        <v>51</v>
      </c>
      <c r="Q81" s="365">
        <v>0</v>
      </c>
      <c r="R81" s="366" t="s">
        <v>204</v>
      </c>
      <c r="S81" s="365">
        <v>320000000</v>
      </c>
      <c r="T81" s="366" t="s">
        <v>51</v>
      </c>
      <c r="U81" s="365">
        <v>0</v>
      </c>
      <c r="V81" s="366"/>
      <c r="W81" s="365"/>
      <c r="X81" s="366" t="s">
        <v>733</v>
      </c>
      <c r="Y81" s="366" t="s">
        <v>734</v>
      </c>
    </row>
    <row r="82" spans="1:30" s="299" customFormat="1" ht="48" customHeight="1" x14ac:dyDescent="0.25">
      <c r="A82" s="313"/>
      <c r="B82" s="374"/>
      <c r="C82" s="374"/>
      <c r="D82" s="392">
        <v>2</v>
      </c>
      <c r="E82" s="80" t="s">
        <v>534</v>
      </c>
      <c r="F82" s="81" t="s">
        <v>73</v>
      </c>
      <c r="G82" s="82" t="s">
        <v>14</v>
      </c>
      <c r="H82" s="85" t="s">
        <v>738</v>
      </c>
      <c r="I82" s="365"/>
      <c r="J82" s="366" t="s">
        <v>51</v>
      </c>
      <c r="K82" s="365">
        <v>0</v>
      </c>
      <c r="L82" s="364" t="s">
        <v>51</v>
      </c>
      <c r="M82" s="367">
        <v>0</v>
      </c>
      <c r="N82" s="366" t="s">
        <v>51</v>
      </c>
      <c r="O82" s="365">
        <v>0</v>
      </c>
      <c r="P82" s="366" t="s">
        <v>51</v>
      </c>
      <c r="Q82" s="365">
        <v>0</v>
      </c>
      <c r="R82" s="366" t="s">
        <v>177</v>
      </c>
      <c r="S82" s="365">
        <v>200000000</v>
      </c>
      <c r="T82" s="366" t="s">
        <v>51</v>
      </c>
      <c r="U82" s="365">
        <v>0</v>
      </c>
      <c r="V82" s="366"/>
      <c r="W82" s="365"/>
      <c r="X82" s="366" t="s">
        <v>733</v>
      </c>
      <c r="Y82" s="366" t="s">
        <v>734</v>
      </c>
    </row>
    <row r="83" spans="1:30" s="299" customFormat="1" ht="48" customHeight="1" x14ac:dyDescent="0.25">
      <c r="A83" s="313"/>
      <c r="B83" s="374"/>
      <c r="C83" s="374"/>
      <c r="D83" s="396" t="s">
        <v>746</v>
      </c>
      <c r="E83" s="80" t="s">
        <v>509</v>
      </c>
      <c r="F83" s="81" t="s">
        <v>73</v>
      </c>
      <c r="G83" s="82" t="s">
        <v>14</v>
      </c>
      <c r="H83" s="85" t="s">
        <v>288</v>
      </c>
      <c r="I83" s="365"/>
      <c r="J83" s="366" t="s">
        <v>177</v>
      </c>
      <c r="K83" s="365">
        <v>83075000</v>
      </c>
      <c r="L83" s="366" t="s">
        <v>289</v>
      </c>
      <c r="M83" s="365">
        <v>91002900</v>
      </c>
      <c r="N83" s="366" t="s">
        <v>22</v>
      </c>
      <c r="O83" s="365">
        <v>263070500</v>
      </c>
      <c r="P83" s="366" t="s">
        <v>51</v>
      </c>
      <c r="Q83" s="365">
        <v>0</v>
      </c>
      <c r="R83" s="366" t="s">
        <v>177</v>
      </c>
      <c r="S83" s="365">
        <v>200000000</v>
      </c>
      <c r="T83" s="366" t="s">
        <v>177</v>
      </c>
      <c r="U83" s="365">
        <v>200000000</v>
      </c>
      <c r="V83" s="366"/>
      <c r="W83" s="365"/>
      <c r="X83" s="366" t="s">
        <v>733</v>
      </c>
      <c r="Y83" s="366" t="s">
        <v>734</v>
      </c>
    </row>
    <row r="84" spans="1:30" s="299" customFormat="1" ht="48" customHeight="1" x14ac:dyDescent="0.25">
      <c r="A84" s="398"/>
      <c r="B84" s="375"/>
      <c r="C84" s="375"/>
      <c r="D84" s="392">
        <v>3</v>
      </c>
      <c r="E84" s="80" t="s">
        <v>536</v>
      </c>
      <c r="F84" s="81" t="s">
        <v>73</v>
      </c>
      <c r="G84" s="82" t="s">
        <v>14</v>
      </c>
      <c r="H84" s="85" t="s">
        <v>739</v>
      </c>
      <c r="I84" s="365"/>
      <c r="J84" s="366" t="s">
        <v>51</v>
      </c>
      <c r="K84" s="365">
        <v>0</v>
      </c>
      <c r="L84" s="364" t="s">
        <v>51</v>
      </c>
      <c r="M84" s="367">
        <v>0</v>
      </c>
      <c r="N84" s="366" t="s">
        <v>51</v>
      </c>
      <c r="O84" s="365">
        <v>0</v>
      </c>
      <c r="P84" s="366" t="s">
        <v>51</v>
      </c>
      <c r="Q84" s="365">
        <v>0</v>
      </c>
      <c r="R84" s="366" t="s">
        <v>51</v>
      </c>
      <c r="S84" s="365">
        <v>0</v>
      </c>
      <c r="T84" s="366" t="s">
        <v>177</v>
      </c>
      <c r="U84" s="365">
        <v>50000000</v>
      </c>
      <c r="V84" s="366"/>
      <c r="W84" s="365"/>
      <c r="X84" s="366" t="s">
        <v>733</v>
      </c>
      <c r="Y84" s="366" t="s">
        <v>734</v>
      </c>
    </row>
    <row r="85" spans="1:30" s="299" customFormat="1" ht="48" customHeight="1" x14ac:dyDescent="0.25">
      <c r="A85" s="313"/>
      <c r="B85" s="374"/>
      <c r="C85" s="374"/>
      <c r="D85" s="396" t="s">
        <v>747</v>
      </c>
      <c r="E85" s="91" t="s">
        <v>538</v>
      </c>
      <c r="F85" s="81" t="s">
        <v>73</v>
      </c>
      <c r="G85" s="82" t="s">
        <v>14</v>
      </c>
      <c r="H85" s="85" t="s">
        <v>290</v>
      </c>
      <c r="I85" s="365"/>
      <c r="J85" s="366" t="s">
        <v>281</v>
      </c>
      <c r="K85" s="365">
        <v>90000000</v>
      </c>
      <c r="L85" s="366" t="s">
        <v>19</v>
      </c>
      <c r="M85" s="365">
        <v>86450000</v>
      </c>
      <c r="N85" s="366" t="s">
        <v>19</v>
      </c>
      <c r="O85" s="365">
        <v>118000000</v>
      </c>
      <c r="P85" s="366" t="s">
        <v>234</v>
      </c>
      <c r="Q85" s="365">
        <v>125500000</v>
      </c>
      <c r="R85" s="366" t="s">
        <v>234</v>
      </c>
      <c r="S85" s="365">
        <v>150000000</v>
      </c>
      <c r="T85" s="366" t="s">
        <v>234</v>
      </c>
      <c r="U85" s="365">
        <v>150000000</v>
      </c>
      <c r="V85" s="366"/>
      <c r="W85" s="365"/>
      <c r="X85" s="366" t="s">
        <v>733</v>
      </c>
      <c r="Y85" s="366" t="s">
        <v>734</v>
      </c>
    </row>
    <row r="86" spans="1:30" s="299" customFormat="1" ht="48" customHeight="1" x14ac:dyDescent="0.25">
      <c r="A86" s="313"/>
      <c r="B86" s="374"/>
      <c r="C86" s="374"/>
      <c r="D86" s="392">
        <v>4</v>
      </c>
      <c r="E86" s="91" t="s">
        <v>151</v>
      </c>
      <c r="F86" s="81" t="s">
        <v>73</v>
      </c>
      <c r="G86" s="82" t="s">
        <v>14</v>
      </c>
      <c r="H86" s="91" t="s">
        <v>291</v>
      </c>
      <c r="I86" s="365"/>
      <c r="J86" s="366" t="s">
        <v>107</v>
      </c>
      <c r="K86" s="365">
        <v>28000000</v>
      </c>
      <c r="L86" s="366" t="s">
        <v>107</v>
      </c>
      <c r="M86" s="365">
        <v>32300000</v>
      </c>
      <c r="N86" s="366" t="s">
        <v>107</v>
      </c>
      <c r="O86" s="365">
        <v>53200000</v>
      </c>
      <c r="P86" s="366" t="s">
        <v>107</v>
      </c>
      <c r="Q86" s="365">
        <v>67000000</v>
      </c>
      <c r="R86" s="366" t="s">
        <v>107</v>
      </c>
      <c r="S86" s="365">
        <v>85000000</v>
      </c>
      <c r="T86" s="366" t="s">
        <v>107</v>
      </c>
      <c r="U86" s="365">
        <v>90000000</v>
      </c>
      <c r="V86" s="366"/>
      <c r="W86" s="365"/>
      <c r="X86" s="366" t="s">
        <v>733</v>
      </c>
      <c r="Y86" s="366" t="s">
        <v>734</v>
      </c>
    </row>
    <row r="87" spans="1:30" s="299" customFormat="1" ht="48" customHeight="1" x14ac:dyDescent="0.25">
      <c r="A87" s="313"/>
      <c r="B87" s="374"/>
      <c r="C87" s="374"/>
      <c r="D87" s="396" t="s">
        <v>748</v>
      </c>
      <c r="E87" s="91" t="s">
        <v>740</v>
      </c>
      <c r="F87" s="81" t="s">
        <v>73</v>
      </c>
      <c r="G87" s="82" t="s">
        <v>14</v>
      </c>
      <c r="H87" s="91" t="s">
        <v>540</v>
      </c>
      <c r="I87" s="365"/>
      <c r="J87" s="366" t="s">
        <v>51</v>
      </c>
      <c r="K87" s="365">
        <v>0</v>
      </c>
      <c r="L87" s="364" t="s">
        <v>51</v>
      </c>
      <c r="M87" s="367">
        <v>0</v>
      </c>
      <c r="N87" s="366" t="s">
        <v>51</v>
      </c>
      <c r="O87" s="365">
        <v>0</v>
      </c>
      <c r="P87" s="366" t="s">
        <v>177</v>
      </c>
      <c r="Q87" s="420">
        <v>223890000</v>
      </c>
      <c r="R87" s="366" t="s">
        <v>281</v>
      </c>
      <c r="S87" s="365">
        <v>200000000</v>
      </c>
      <c r="T87" s="366" t="s">
        <v>281</v>
      </c>
      <c r="U87" s="365">
        <v>175000000</v>
      </c>
      <c r="V87" s="366"/>
      <c r="W87" s="365"/>
      <c r="X87" s="366" t="s">
        <v>733</v>
      </c>
      <c r="Y87" s="366" t="s">
        <v>734</v>
      </c>
    </row>
    <row r="88" spans="1:30" s="299" customFormat="1" ht="48" customHeight="1" x14ac:dyDescent="0.25">
      <c r="A88" s="313"/>
      <c r="B88" s="374"/>
      <c r="C88" s="374"/>
      <c r="D88" s="392">
        <v>5</v>
      </c>
      <c r="E88" s="91" t="s">
        <v>541</v>
      </c>
      <c r="F88" s="81" t="s">
        <v>73</v>
      </c>
      <c r="G88" s="82" t="s">
        <v>14</v>
      </c>
      <c r="H88" s="83" t="s">
        <v>292</v>
      </c>
      <c r="I88" s="365"/>
      <c r="J88" s="366" t="s">
        <v>51</v>
      </c>
      <c r="K88" s="365">
        <v>0</v>
      </c>
      <c r="L88" s="364" t="s">
        <v>51</v>
      </c>
      <c r="M88" s="367">
        <v>0</v>
      </c>
      <c r="N88" s="366" t="s">
        <v>281</v>
      </c>
      <c r="O88" s="365">
        <v>395310000</v>
      </c>
      <c r="P88" s="366" t="s">
        <v>51</v>
      </c>
      <c r="Q88" s="365">
        <v>0</v>
      </c>
      <c r="R88" s="366" t="s">
        <v>19</v>
      </c>
      <c r="S88" s="365">
        <v>325000000</v>
      </c>
      <c r="T88" s="366" t="s">
        <v>19</v>
      </c>
      <c r="U88" s="365">
        <v>285000000</v>
      </c>
      <c r="V88" s="366"/>
      <c r="W88" s="365"/>
      <c r="X88" s="366" t="s">
        <v>733</v>
      </c>
      <c r="Y88" s="366" t="s">
        <v>734</v>
      </c>
    </row>
    <row r="89" spans="1:30" s="299" customFormat="1" ht="48" customHeight="1" x14ac:dyDescent="0.25">
      <c r="A89" s="313"/>
      <c r="B89" s="374"/>
      <c r="C89" s="374"/>
      <c r="D89" s="396" t="s">
        <v>749</v>
      </c>
      <c r="E89" s="91" t="s">
        <v>741</v>
      </c>
      <c r="F89" s="81" t="s">
        <v>73</v>
      </c>
      <c r="G89" s="82" t="s">
        <v>14</v>
      </c>
      <c r="H89" s="83" t="s">
        <v>742</v>
      </c>
      <c r="I89" s="365"/>
      <c r="J89" s="366" t="s">
        <v>51</v>
      </c>
      <c r="K89" s="365">
        <v>0</v>
      </c>
      <c r="L89" s="366" t="s">
        <v>51</v>
      </c>
      <c r="M89" s="365">
        <v>0</v>
      </c>
      <c r="N89" s="366" t="s">
        <v>51</v>
      </c>
      <c r="O89" s="365">
        <v>0</v>
      </c>
      <c r="P89" s="366" t="s">
        <v>51</v>
      </c>
      <c r="Q89" s="365">
        <v>0</v>
      </c>
      <c r="R89" s="366" t="s">
        <v>177</v>
      </c>
      <c r="S89" s="365">
        <v>150000000</v>
      </c>
      <c r="T89" s="366" t="s">
        <v>177</v>
      </c>
      <c r="U89" s="365">
        <v>50000000</v>
      </c>
      <c r="V89" s="366"/>
      <c r="W89" s="365"/>
      <c r="X89" s="366" t="s">
        <v>733</v>
      </c>
      <c r="Y89" s="366" t="s">
        <v>734</v>
      </c>
    </row>
    <row r="90" spans="1:30" s="299" customFormat="1" ht="48" customHeight="1" x14ac:dyDescent="0.25">
      <c r="A90" s="398"/>
      <c r="B90" s="375"/>
      <c r="C90" s="375"/>
      <c r="D90" s="397">
        <v>6</v>
      </c>
      <c r="E90" s="91" t="s">
        <v>743</v>
      </c>
      <c r="F90" s="81" t="s">
        <v>73</v>
      </c>
      <c r="G90" s="82" t="s">
        <v>14</v>
      </c>
      <c r="H90" s="83" t="s">
        <v>744</v>
      </c>
      <c r="I90" s="365"/>
      <c r="J90" s="366" t="s">
        <v>51</v>
      </c>
      <c r="K90" s="365">
        <v>0</v>
      </c>
      <c r="L90" s="366" t="s">
        <v>51</v>
      </c>
      <c r="M90" s="365">
        <v>0</v>
      </c>
      <c r="N90" s="366" t="s">
        <v>51</v>
      </c>
      <c r="O90" s="365">
        <v>0</v>
      </c>
      <c r="P90" s="366" t="s">
        <v>51</v>
      </c>
      <c r="Q90" s="365">
        <v>0</v>
      </c>
      <c r="R90" s="366" t="s">
        <v>281</v>
      </c>
      <c r="S90" s="365">
        <v>80000000</v>
      </c>
      <c r="T90" s="366" t="s">
        <v>281</v>
      </c>
      <c r="U90" s="365">
        <v>80000000</v>
      </c>
      <c r="V90" s="366"/>
      <c r="W90" s="365"/>
      <c r="X90" s="366" t="s">
        <v>733</v>
      </c>
      <c r="Y90" s="366" t="s">
        <v>734</v>
      </c>
    </row>
    <row r="93" spans="1:30" s="21" customFormat="1" ht="15.75" x14ac:dyDescent="0.25"/>
    <row r="94" spans="1:30" s="21" customFormat="1" ht="18" x14ac:dyDescent="0.25">
      <c r="L94" s="62"/>
      <c r="M94" s="62"/>
      <c r="N94" s="429" t="s">
        <v>24</v>
      </c>
      <c r="O94" s="429"/>
      <c r="P94" s="429"/>
      <c r="Q94" s="62"/>
      <c r="AC94" s="23">
        <v>1</v>
      </c>
      <c r="AD94" s="21" t="s">
        <v>78</v>
      </c>
    </row>
    <row r="95" spans="1:30" s="21" customFormat="1" ht="18" x14ac:dyDescent="0.25">
      <c r="L95" s="370"/>
      <c r="M95" s="370"/>
      <c r="N95" s="428"/>
      <c r="O95" s="428"/>
      <c r="P95" s="428"/>
      <c r="Q95" s="370"/>
      <c r="AC95" s="370">
        <v>2</v>
      </c>
      <c r="AD95" s="21" t="s">
        <v>79</v>
      </c>
    </row>
    <row r="96" spans="1:30" s="21" customFormat="1" ht="18" x14ac:dyDescent="0.25">
      <c r="L96" s="370"/>
      <c r="M96" s="370"/>
      <c r="N96" s="428"/>
      <c r="O96" s="428"/>
      <c r="P96" s="428"/>
      <c r="Q96" s="370"/>
      <c r="AD96" s="21" t="s">
        <v>80</v>
      </c>
    </row>
    <row r="97" spans="12:34" s="21" customFormat="1" ht="18" x14ac:dyDescent="0.25">
      <c r="L97" s="370"/>
      <c r="M97" s="370"/>
      <c r="N97" s="428"/>
      <c r="O97" s="428"/>
      <c r="P97" s="428"/>
      <c r="Q97" s="370"/>
      <c r="AD97" s="21" t="s">
        <v>81</v>
      </c>
    </row>
    <row r="98" spans="12:34" s="21" customFormat="1" ht="33" customHeight="1" x14ac:dyDescent="0.25">
      <c r="L98" s="61"/>
      <c r="M98" s="61"/>
      <c r="N98" s="428"/>
      <c r="O98" s="428"/>
      <c r="P98" s="428"/>
      <c r="Q98" s="61"/>
      <c r="AD98" s="24" t="s">
        <v>82</v>
      </c>
      <c r="AE98" s="509" t="s">
        <v>84</v>
      </c>
      <c r="AF98" s="509"/>
      <c r="AG98" s="509"/>
      <c r="AH98" s="24" t="s">
        <v>86</v>
      </c>
    </row>
    <row r="99" spans="12:34" s="21" customFormat="1" ht="18" x14ac:dyDescent="0.25">
      <c r="L99" s="370"/>
      <c r="M99" s="370"/>
      <c r="N99" s="427" t="s">
        <v>133</v>
      </c>
      <c r="O99" s="427"/>
      <c r="P99" s="427"/>
      <c r="Q99" s="370"/>
      <c r="AD99" s="25" t="s">
        <v>83</v>
      </c>
      <c r="AE99" s="510" t="s">
        <v>85</v>
      </c>
      <c r="AF99" s="510"/>
      <c r="AG99" s="510"/>
      <c r="AH99" s="24" t="s">
        <v>87</v>
      </c>
    </row>
    <row r="100" spans="12:34" ht="18" x14ac:dyDescent="0.2">
      <c r="N100" s="428" t="s">
        <v>117</v>
      </c>
      <c r="O100" s="428"/>
      <c r="P100" s="428"/>
    </row>
  </sheetData>
  <mergeCells count="191">
    <mergeCell ref="N7:O7"/>
    <mergeCell ref="P7:Q7"/>
    <mergeCell ref="R7:S7"/>
    <mergeCell ref="T7:U7"/>
    <mergeCell ref="Q10:Q11"/>
    <mergeCell ref="R10:R11"/>
    <mergeCell ref="S10:S11"/>
    <mergeCell ref="A6:A8"/>
    <mergeCell ref="B6:B8"/>
    <mergeCell ref="C6:C8"/>
    <mergeCell ref="D6:E8"/>
    <mergeCell ref="F6:H8"/>
    <mergeCell ref="I6:I8"/>
    <mergeCell ref="D9:E9"/>
    <mergeCell ref="F9:H9"/>
    <mergeCell ref="D10:E10"/>
    <mergeCell ref="P10:P11"/>
    <mergeCell ref="F10:H11"/>
    <mergeCell ref="I10:I11"/>
    <mergeCell ref="J10:J11"/>
    <mergeCell ref="K10:K11"/>
    <mergeCell ref="L10:L11"/>
    <mergeCell ref="M10:M11"/>
    <mergeCell ref="N10:N11"/>
    <mergeCell ref="AE98:AG98"/>
    <mergeCell ref="AE99:AG99"/>
    <mergeCell ref="A1:U1"/>
    <mergeCell ref="A2:U2"/>
    <mergeCell ref="D80:E80"/>
    <mergeCell ref="P79:P80"/>
    <mergeCell ref="Q79:Q80"/>
    <mergeCell ref="R79:R80"/>
    <mergeCell ref="D79:E79"/>
    <mergeCell ref="F79:H80"/>
    <mergeCell ref="I79:I80"/>
    <mergeCell ref="S79:S80"/>
    <mergeCell ref="T79:T80"/>
    <mergeCell ref="U79:U80"/>
    <mergeCell ref="J79:J80"/>
    <mergeCell ref="K79:K80"/>
    <mergeCell ref="L79:L80"/>
    <mergeCell ref="M79:M80"/>
    <mergeCell ref="N79:N80"/>
    <mergeCell ref="O79:O80"/>
    <mergeCell ref="J6:U6"/>
    <mergeCell ref="J7:K7"/>
    <mergeCell ref="L7:M7"/>
    <mergeCell ref="D27:E27"/>
    <mergeCell ref="O10:O11"/>
    <mergeCell ref="M26:M27"/>
    <mergeCell ref="N26:N27"/>
    <mergeCell ref="O26:O27"/>
    <mergeCell ref="P26:P27"/>
    <mergeCell ref="Q26:Q27"/>
    <mergeCell ref="R26:R27"/>
    <mergeCell ref="S26:S27"/>
    <mergeCell ref="T26:T27"/>
    <mergeCell ref="U26:U27"/>
    <mergeCell ref="T29:T30"/>
    <mergeCell ref="U29:U30"/>
    <mergeCell ref="D30:E30"/>
    <mergeCell ref="A10:A13"/>
    <mergeCell ref="B10:B12"/>
    <mergeCell ref="C10:C13"/>
    <mergeCell ref="D29:E29"/>
    <mergeCell ref="F29:H30"/>
    <mergeCell ref="I29:I30"/>
    <mergeCell ref="J29:J30"/>
    <mergeCell ref="K29:K30"/>
    <mergeCell ref="L29:L30"/>
    <mergeCell ref="M29:M30"/>
    <mergeCell ref="N29:N30"/>
    <mergeCell ref="O29:O30"/>
    <mergeCell ref="T10:T11"/>
    <mergeCell ref="U10:U11"/>
    <mergeCell ref="D11:E11"/>
    <mergeCell ref="D26:E26"/>
    <mergeCell ref="F26:H27"/>
    <mergeCell ref="I26:I27"/>
    <mergeCell ref="J26:J27"/>
    <mergeCell ref="K26:K27"/>
    <mergeCell ref="L26:L27"/>
    <mergeCell ref="D36:E36"/>
    <mergeCell ref="F36:H37"/>
    <mergeCell ref="I36:I37"/>
    <mergeCell ref="J36:J37"/>
    <mergeCell ref="K36:K37"/>
    <mergeCell ref="P29:P30"/>
    <mergeCell ref="Q29:Q30"/>
    <mergeCell ref="R29:R30"/>
    <mergeCell ref="S29:S30"/>
    <mergeCell ref="L36:L37"/>
    <mergeCell ref="M36:M37"/>
    <mergeCell ref="N36:N37"/>
    <mergeCell ref="O36:O37"/>
    <mergeCell ref="P36:P37"/>
    <mergeCell ref="Q36:Q37"/>
    <mergeCell ref="R36:R37"/>
    <mergeCell ref="S36:S37"/>
    <mergeCell ref="T36:T37"/>
    <mergeCell ref="U36:U37"/>
    <mergeCell ref="D37:E37"/>
    <mergeCell ref="A36:A38"/>
    <mergeCell ref="B36:B38"/>
    <mergeCell ref="C36:C39"/>
    <mergeCell ref="S69:S70"/>
    <mergeCell ref="T69:T70"/>
    <mergeCell ref="U69:U70"/>
    <mergeCell ref="A69:A70"/>
    <mergeCell ref="B69:B70"/>
    <mergeCell ref="C69:C70"/>
    <mergeCell ref="D69:E69"/>
    <mergeCell ref="F69:H70"/>
    <mergeCell ref="I69:I70"/>
    <mergeCell ref="J69:J70"/>
    <mergeCell ref="K69:K70"/>
    <mergeCell ref="L69:L70"/>
    <mergeCell ref="D70:E70"/>
    <mergeCell ref="R50:R52"/>
    <mergeCell ref="M69:M70"/>
    <mergeCell ref="N69:N70"/>
    <mergeCell ref="O69:O70"/>
    <mergeCell ref="P69:P70"/>
    <mergeCell ref="A66:A67"/>
    <mergeCell ref="B66:B67"/>
    <mergeCell ref="C66:C67"/>
    <mergeCell ref="D66:E66"/>
    <mergeCell ref="F66:H67"/>
    <mergeCell ref="I66:I67"/>
    <mergeCell ref="S50:S52"/>
    <mergeCell ref="A73:A75"/>
    <mergeCell ref="B73:B75"/>
    <mergeCell ref="C73:C75"/>
    <mergeCell ref="A50:A53"/>
    <mergeCell ref="B50:B52"/>
    <mergeCell ref="C50:C53"/>
    <mergeCell ref="D50:E51"/>
    <mergeCell ref="F50:H52"/>
    <mergeCell ref="I50:I52"/>
    <mergeCell ref="T50:T52"/>
    <mergeCell ref="U50:U52"/>
    <mergeCell ref="D52:E52"/>
    <mergeCell ref="J66:J67"/>
    <mergeCell ref="K66:K67"/>
    <mergeCell ref="L66:L67"/>
    <mergeCell ref="M66:M67"/>
    <mergeCell ref="Q66:Q67"/>
    <mergeCell ref="R66:R67"/>
    <mergeCell ref="S66:S67"/>
    <mergeCell ref="T66:T67"/>
    <mergeCell ref="U66:U67"/>
    <mergeCell ref="D67:E67"/>
    <mergeCell ref="J50:J52"/>
    <mergeCell ref="K50:K52"/>
    <mergeCell ref="L50:L52"/>
    <mergeCell ref="M50:M52"/>
    <mergeCell ref="N50:N52"/>
    <mergeCell ref="O50:O52"/>
    <mergeCell ref="P50:P52"/>
    <mergeCell ref="Q50:Q52"/>
    <mergeCell ref="S76:S77"/>
    <mergeCell ref="T76:T77"/>
    <mergeCell ref="U76:U77"/>
    <mergeCell ref="D77:E77"/>
    <mergeCell ref="N94:P94"/>
    <mergeCell ref="N95:P95"/>
    <mergeCell ref="N96:P96"/>
    <mergeCell ref="A76:A78"/>
    <mergeCell ref="B76:B78"/>
    <mergeCell ref="C76:C78"/>
    <mergeCell ref="D76:E76"/>
    <mergeCell ref="F76:H77"/>
    <mergeCell ref="I76:I77"/>
    <mergeCell ref="J76:J77"/>
    <mergeCell ref="K76:K77"/>
    <mergeCell ref="L76:L77"/>
    <mergeCell ref="M76:M77"/>
    <mergeCell ref="N76:N77"/>
    <mergeCell ref="O76:O77"/>
    <mergeCell ref="P76:P77"/>
    <mergeCell ref="N97:P97"/>
    <mergeCell ref="N98:P98"/>
    <mergeCell ref="N99:P99"/>
    <mergeCell ref="N100:P100"/>
    <mergeCell ref="N66:N67"/>
    <mergeCell ref="O66:O67"/>
    <mergeCell ref="P66:P67"/>
    <mergeCell ref="Q76:Q77"/>
    <mergeCell ref="R76:R77"/>
    <mergeCell ref="Q69:Q70"/>
    <mergeCell ref="R69:R70"/>
  </mergeCells>
  <printOptions horizontalCentered="1"/>
  <pageMargins left="0.118110236220472" right="0.118110236220472" top="0.74803149606299202" bottom="0.74803149606299202" header="0.31496062992126" footer="0.31496062992126"/>
  <pageSetup paperSize="9" scale="55" orientation="landscape"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1"/>
  <sheetViews>
    <sheetView view="pageBreakPreview" topLeftCell="A79" zoomScaleNormal="100" zoomScaleSheetLayoutView="100" workbookViewId="0">
      <selection activeCell="N82" sqref="N82"/>
    </sheetView>
  </sheetViews>
  <sheetFormatPr defaultRowHeight="12.75" x14ac:dyDescent="0.2"/>
  <cols>
    <col min="1" max="1" width="12.5703125" style="380" customWidth="1"/>
    <col min="2" max="2" width="15.5703125" style="380" customWidth="1"/>
    <col min="3" max="3" width="11.7109375" style="380" customWidth="1"/>
    <col min="4" max="4" width="3.42578125" style="381" customWidth="1"/>
    <col min="5" max="5" width="25.7109375" style="380" customWidth="1"/>
    <col min="6" max="6" width="6.28515625" style="380" customWidth="1"/>
    <col min="7" max="7" width="1.7109375" style="380" customWidth="1"/>
    <col min="8" max="8" width="28.7109375" style="380" customWidth="1"/>
    <col min="9" max="9" width="11" style="380" customWidth="1"/>
    <col min="10" max="10" width="9.7109375" style="382" customWidth="1"/>
    <col min="11" max="11" width="13.7109375" style="380" customWidth="1"/>
    <col min="12" max="12" width="9.7109375" style="382" customWidth="1"/>
    <col min="13" max="13" width="13.7109375" style="380" customWidth="1"/>
    <col min="14" max="14" width="9.7109375" style="380" customWidth="1"/>
    <col min="15" max="15" width="13.7109375" style="380" customWidth="1"/>
    <col min="16" max="16" width="9.7109375" style="380" customWidth="1"/>
    <col min="17" max="17" width="13.7109375" style="380" customWidth="1"/>
    <col min="18" max="18" width="9.7109375" style="380" customWidth="1"/>
    <col min="19" max="19" width="13.7109375" style="380" customWidth="1"/>
    <col min="20" max="20" width="9.140625" style="380"/>
    <col min="21" max="21" width="15.42578125" style="380" customWidth="1"/>
    <col min="22" max="22" width="15.5703125" style="380" customWidth="1"/>
    <col min="23" max="23" width="11.28515625" style="380" customWidth="1"/>
    <col min="24" max="24" width="10.28515625" style="380" bestFit="1" customWidth="1"/>
    <col min="25" max="16384" width="9.140625" style="380"/>
  </cols>
  <sheetData>
    <row r="1" spans="1:21" s="376" customFormat="1" ht="18" x14ac:dyDescent="0.25">
      <c r="A1" s="511" t="s">
        <v>750</v>
      </c>
      <c r="B1" s="511"/>
      <c r="C1" s="511"/>
      <c r="D1" s="511"/>
      <c r="E1" s="511"/>
      <c r="F1" s="511"/>
      <c r="G1" s="511"/>
      <c r="H1" s="511"/>
      <c r="I1" s="511"/>
      <c r="J1" s="511"/>
      <c r="K1" s="511"/>
      <c r="L1" s="511"/>
      <c r="M1" s="511"/>
      <c r="N1" s="511"/>
      <c r="O1" s="511"/>
      <c r="P1" s="511"/>
      <c r="Q1" s="511"/>
      <c r="R1" s="511"/>
      <c r="S1" s="511"/>
    </row>
    <row r="2" spans="1:21" s="376" customFormat="1" ht="18" x14ac:dyDescent="0.25">
      <c r="A2" s="511"/>
      <c r="B2" s="511"/>
      <c r="C2" s="511"/>
      <c r="D2" s="511"/>
      <c r="E2" s="511"/>
      <c r="F2" s="511"/>
      <c r="G2" s="511"/>
      <c r="H2" s="511"/>
      <c r="I2" s="511"/>
      <c r="J2" s="511"/>
      <c r="K2" s="511"/>
      <c r="L2" s="511"/>
      <c r="M2" s="511"/>
      <c r="N2" s="511"/>
      <c r="O2" s="511"/>
      <c r="P2" s="511"/>
      <c r="Q2" s="511"/>
      <c r="R2" s="511"/>
      <c r="S2" s="511"/>
    </row>
    <row r="3" spans="1:21" s="376" customFormat="1" ht="18" x14ac:dyDescent="0.25">
      <c r="A3" s="377"/>
      <c r="D3" s="378"/>
      <c r="J3" s="379"/>
      <c r="L3" s="379"/>
    </row>
    <row r="4" spans="1:21" s="376" customFormat="1" ht="18" x14ac:dyDescent="0.25">
      <c r="A4" s="377"/>
      <c r="D4" s="378"/>
      <c r="J4" s="379"/>
      <c r="K4" s="422"/>
      <c r="L4" s="379"/>
      <c r="M4" s="422"/>
      <c r="O4" s="422"/>
      <c r="Q4" s="422"/>
    </row>
    <row r="5" spans="1:21" ht="13.5" thickBot="1" x14ac:dyDescent="0.25"/>
    <row r="6" spans="1:21" s="383" customFormat="1" ht="16.5" customHeight="1" thickBot="1" x14ac:dyDescent="0.3">
      <c r="A6" s="515" t="s">
        <v>0</v>
      </c>
      <c r="B6" s="515" t="s">
        <v>1</v>
      </c>
      <c r="C6" s="515" t="s">
        <v>2</v>
      </c>
      <c r="D6" s="535" t="s">
        <v>4</v>
      </c>
      <c r="E6" s="535"/>
      <c r="F6" s="535" t="s">
        <v>239</v>
      </c>
      <c r="G6" s="535"/>
      <c r="H6" s="535"/>
      <c r="I6" s="535" t="s">
        <v>59</v>
      </c>
      <c r="J6" s="533" t="s">
        <v>5</v>
      </c>
      <c r="K6" s="533"/>
      <c r="L6" s="533"/>
      <c r="M6" s="533"/>
      <c r="N6" s="533"/>
      <c r="O6" s="533"/>
      <c r="P6" s="533"/>
      <c r="Q6" s="533"/>
      <c r="R6" s="533" t="s">
        <v>752</v>
      </c>
      <c r="S6" s="533"/>
    </row>
    <row r="7" spans="1:21" s="383" customFormat="1" ht="16.5" thickBot="1" x14ac:dyDescent="0.3">
      <c r="A7" s="516"/>
      <c r="B7" s="516"/>
      <c r="C7" s="516"/>
      <c r="D7" s="535"/>
      <c r="E7" s="535"/>
      <c r="F7" s="535"/>
      <c r="G7" s="535"/>
      <c r="H7" s="535"/>
      <c r="I7" s="535"/>
      <c r="J7" s="533" t="s">
        <v>74</v>
      </c>
      <c r="K7" s="533"/>
      <c r="L7" s="533" t="s">
        <v>75</v>
      </c>
      <c r="M7" s="533"/>
      <c r="N7" s="533" t="s">
        <v>76</v>
      </c>
      <c r="O7" s="533"/>
      <c r="P7" s="533" t="s">
        <v>77</v>
      </c>
      <c r="Q7" s="533"/>
      <c r="R7" s="533"/>
      <c r="S7" s="533"/>
    </row>
    <row r="8" spans="1:21" s="383" customFormat="1" ht="16.5" thickBot="1" x14ac:dyDescent="0.3">
      <c r="A8" s="517"/>
      <c r="B8" s="517"/>
      <c r="C8" s="517"/>
      <c r="D8" s="535"/>
      <c r="E8" s="535"/>
      <c r="F8" s="535"/>
      <c r="G8" s="535"/>
      <c r="H8" s="535"/>
      <c r="I8" s="535"/>
      <c r="J8" s="399" t="s">
        <v>6</v>
      </c>
      <c r="K8" s="399" t="s">
        <v>7</v>
      </c>
      <c r="L8" s="400" t="s">
        <v>6</v>
      </c>
      <c r="M8" s="399" t="s">
        <v>7</v>
      </c>
      <c r="N8" s="399" t="s">
        <v>6</v>
      </c>
      <c r="O8" s="399" t="s">
        <v>7</v>
      </c>
      <c r="P8" s="399" t="s">
        <v>6</v>
      </c>
      <c r="Q8" s="399" t="s">
        <v>7</v>
      </c>
      <c r="R8" s="399" t="s">
        <v>6</v>
      </c>
      <c r="S8" s="399" t="s">
        <v>7</v>
      </c>
    </row>
    <row r="9" spans="1:21" ht="17.25" thickBot="1" x14ac:dyDescent="0.25">
      <c r="A9" s="384">
        <v>1</v>
      </c>
      <c r="B9" s="385">
        <v>2</v>
      </c>
      <c r="C9" s="385">
        <v>3</v>
      </c>
      <c r="D9" s="534">
        <v>4</v>
      </c>
      <c r="E9" s="534"/>
      <c r="F9" s="534">
        <v>5</v>
      </c>
      <c r="G9" s="534"/>
      <c r="H9" s="534"/>
      <c r="I9" s="384">
        <v>6</v>
      </c>
      <c r="J9" s="401">
        <v>7</v>
      </c>
      <c r="K9" s="401">
        <v>8</v>
      </c>
      <c r="L9" s="402">
        <v>9</v>
      </c>
      <c r="M9" s="401">
        <v>10</v>
      </c>
      <c r="N9" s="401">
        <v>11</v>
      </c>
      <c r="O9" s="401">
        <v>12</v>
      </c>
      <c r="P9" s="401">
        <v>13</v>
      </c>
      <c r="Q9" s="401">
        <v>14</v>
      </c>
      <c r="R9" s="401">
        <v>15</v>
      </c>
      <c r="S9" s="401">
        <v>18</v>
      </c>
    </row>
    <row r="10" spans="1:21" s="387" customFormat="1" ht="32.1" customHeight="1" x14ac:dyDescent="0.25">
      <c r="A10" s="502" t="s">
        <v>486</v>
      </c>
      <c r="B10" s="502" t="s">
        <v>489</v>
      </c>
      <c r="C10" s="502" t="s">
        <v>241</v>
      </c>
      <c r="D10" s="496" t="s">
        <v>140</v>
      </c>
      <c r="E10" s="497"/>
      <c r="F10" s="491" t="s">
        <v>148</v>
      </c>
      <c r="G10" s="493"/>
      <c r="H10" s="492"/>
      <c r="I10" s="532"/>
      <c r="J10" s="530">
        <v>0.4</v>
      </c>
      <c r="K10" s="531">
        <f>SUM(K12:K16)</f>
        <v>0</v>
      </c>
      <c r="L10" s="530">
        <v>0.45</v>
      </c>
      <c r="M10" s="531">
        <f>SUM(M12:M16)</f>
        <v>12600000</v>
      </c>
      <c r="N10" s="530">
        <v>0.55000000000000004</v>
      </c>
      <c r="O10" s="531">
        <f>SUM(O12:O16)</f>
        <v>366712000</v>
      </c>
      <c r="P10" s="530">
        <v>0.6</v>
      </c>
      <c r="Q10" s="531">
        <f>SUM(Q12:Q16)</f>
        <v>5400000</v>
      </c>
      <c r="R10" s="530">
        <v>0.65</v>
      </c>
      <c r="S10" s="531">
        <f>SUM(S12:S16)</f>
        <v>384712000</v>
      </c>
    </row>
    <row r="11" spans="1:21" s="387" customFormat="1" ht="15.75" x14ac:dyDescent="0.25">
      <c r="A11" s="477"/>
      <c r="B11" s="477"/>
      <c r="C11" s="477"/>
      <c r="D11" s="474" t="s">
        <v>243</v>
      </c>
      <c r="E11" s="475"/>
      <c r="F11" s="483"/>
      <c r="G11" s="484"/>
      <c r="H11" s="485"/>
      <c r="I11" s="486"/>
      <c r="J11" s="471"/>
      <c r="K11" s="472"/>
      <c r="L11" s="471"/>
      <c r="M11" s="472"/>
      <c r="N11" s="471"/>
      <c r="O11" s="472"/>
      <c r="P11" s="471"/>
      <c r="Q11" s="472"/>
      <c r="R11" s="471"/>
      <c r="S11" s="472"/>
    </row>
    <row r="12" spans="1:21" s="387" customFormat="1" ht="32.1" customHeight="1" x14ac:dyDescent="0.25">
      <c r="A12" s="477"/>
      <c r="B12" s="477"/>
      <c r="C12" s="477"/>
      <c r="D12" s="84">
        <v>1</v>
      </c>
      <c r="E12" s="80" t="s">
        <v>149</v>
      </c>
      <c r="F12" s="81" t="s">
        <v>73</v>
      </c>
      <c r="G12" s="82" t="s">
        <v>14</v>
      </c>
      <c r="H12" s="85" t="s">
        <v>280</v>
      </c>
      <c r="I12" s="365"/>
      <c r="J12" s="366" t="s">
        <v>51</v>
      </c>
      <c r="K12" s="365">
        <v>0</v>
      </c>
      <c r="L12" s="366" t="s">
        <v>51</v>
      </c>
      <c r="M12" s="365">
        <v>0</v>
      </c>
      <c r="N12" s="366" t="s">
        <v>19</v>
      </c>
      <c r="O12" s="365">
        <v>62910000</v>
      </c>
      <c r="P12" s="366" t="s">
        <v>51</v>
      </c>
      <c r="Q12" s="365">
        <v>0</v>
      </c>
      <c r="R12" s="406" t="s">
        <v>19</v>
      </c>
      <c r="S12" s="365">
        <f>K12+M12+O12+Q12</f>
        <v>62910000</v>
      </c>
    </row>
    <row r="13" spans="1:21" s="387" customFormat="1" ht="32.1" customHeight="1" x14ac:dyDescent="0.25">
      <c r="A13" s="477"/>
      <c r="B13" s="374"/>
      <c r="C13" s="477"/>
      <c r="D13" s="84">
        <v>2</v>
      </c>
      <c r="E13" s="80" t="s">
        <v>150</v>
      </c>
      <c r="F13" s="81" t="s">
        <v>73</v>
      </c>
      <c r="G13" s="82" t="s">
        <v>14</v>
      </c>
      <c r="H13" s="85" t="s">
        <v>282</v>
      </c>
      <c r="I13" s="365"/>
      <c r="J13" s="366" t="s">
        <v>51</v>
      </c>
      <c r="K13" s="365">
        <v>0</v>
      </c>
      <c r="L13" s="366" t="s">
        <v>177</v>
      </c>
      <c r="M13" s="365">
        <v>3000000</v>
      </c>
      <c r="N13" s="366" t="s">
        <v>724</v>
      </c>
      <c r="O13" s="365">
        <v>72102000</v>
      </c>
      <c r="P13" s="366" t="s">
        <v>51</v>
      </c>
      <c r="Q13" s="365">
        <v>0</v>
      </c>
      <c r="R13" s="406" t="s">
        <v>724</v>
      </c>
      <c r="S13" s="404">
        <f t="shared" ref="S13:S17" si="0">K13+M13+O13+Q13</f>
        <v>75102000</v>
      </c>
    </row>
    <row r="14" spans="1:21" s="387" customFormat="1" ht="32.1" customHeight="1" x14ac:dyDescent="0.25">
      <c r="A14" s="388"/>
      <c r="B14" s="388"/>
      <c r="C14" s="388"/>
      <c r="D14" s="84">
        <v>3</v>
      </c>
      <c r="E14" s="80" t="s">
        <v>283</v>
      </c>
      <c r="F14" s="81" t="s">
        <v>73</v>
      </c>
      <c r="G14" s="82" t="s">
        <v>14</v>
      </c>
      <c r="H14" s="85" t="s">
        <v>284</v>
      </c>
      <c r="I14" s="365"/>
      <c r="J14" s="366" t="s">
        <v>51</v>
      </c>
      <c r="K14" s="365">
        <v>0</v>
      </c>
      <c r="L14" s="366" t="s">
        <v>51</v>
      </c>
      <c r="M14" s="365">
        <v>0</v>
      </c>
      <c r="N14" s="366" t="s">
        <v>725</v>
      </c>
      <c r="O14" s="365">
        <v>90000000</v>
      </c>
      <c r="P14" s="366" t="s">
        <v>51</v>
      </c>
      <c r="Q14" s="365">
        <v>0</v>
      </c>
      <c r="R14" s="406" t="s">
        <v>725</v>
      </c>
      <c r="S14" s="404">
        <f t="shared" si="0"/>
        <v>90000000</v>
      </c>
    </row>
    <row r="15" spans="1:21" s="387" customFormat="1" ht="32.1" customHeight="1" x14ac:dyDescent="0.25">
      <c r="A15" s="388"/>
      <c r="B15" s="388"/>
      <c r="C15" s="388"/>
      <c r="D15" s="84">
        <v>4</v>
      </c>
      <c r="E15" s="86" t="s">
        <v>285</v>
      </c>
      <c r="F15" s="87" t="s">
        <v>73</v>
      </c>
      <c r="G15" s="88" t="s">
        <v>14</v>
      </c>
      <c r="H15" s="89" t="s">
        <v>286</v>
      </c>
      <c r="I15" s="367"/>
      <c r="J15" s="364" t="s">
        <v>51</v>
      </c>
      <c r="K15" s="367">
        <v>0</v>
      </c>
      <c r="L15" s="364" t="s">
        <v>51</v>
      </c>
      <c r="M15" s="367">
        <v>0</v>
      </c>
      <c r="N15" s="364" t="s">
        <v>19</v>
      </c>
      <c r="O15" s="367">
        <v>103750000</v>
      </c>
      <c r="P15" s="364" t="s">
        <v>51</v>
      </c>
      <c r="Q15" s="367">
        <v>0</v>
      </c>
      <c r="R15" s="405" t="s">
        <v>19</v>
      </c>
      <c r="S15" s="404">
        <f t="shared" si="0"/>
        <v>103750000</v>
      </c>
    </row>
    <row r="16" spans="1:21" s="387" customFormat="1" ht="48" customHeight="1" x14ac:dyDescent="0.25">
      <c r="A16" s="388"/>
      <c r="B16" s="388"/>
      <c r="C16" s="388"/>
      <c r="D16" s="84">
        <v>5</v>
      </c>
      <c r="E16" s="70" t="s">
        <v>297</v>
      </c>
      <c r="F16" s="81" t="s">
        <v>73</v>
      </c>
      <c r="G16" s="82" t="s">
        <v>14</v>
      </c>
      <c r="H16" s="76" t="s">
        <v>298</v>
      </c>
      <c r="I16" s="365"/>
      <c r="J16" s="366" t="s">
        <v>51</v>
      </c>
      <c r="K16" s="365">
        <v>0</v>
      </c>
      <c r="L16" s="67">
        <v>1</v>
      </c>
      <c r="M16" s="365">
        <v>9600000</v>
      </c>
      <c r="N16" s="67">
        <v>1</v>
      </c>
      <c r="O16" s="365">
        <v>37950000</v>
      </c>
      <c r="P16" s="67">
        <v>1</v>
      </c>
      <c r="Q16" s="365">
        <v>5400000</v>
      </c>
      <c r="R16" s="67">
        <v>1</v>
      </c>
      <c r="S16" s="404">
        <f t="shared" si="0"/>
        <v>52950000</v>
      </c>
      <c r="U16" s="387">
        <v>52950000</v>
      </c>
    </row>
    <row r="17" spans="1:23" s="299" customFormat="1" ht="32.1" customHeight="1" x14ac:dyDescent="0.25">
      <c r="A17" s="313"/>
      <c r="B17" s="395"/>
      <c r="C17" s="391"/>
      <c r="D17" s="77">
        <v>6</v>
      </c>
      <c r="E17" s="70" t="s">
        <v>152</v>
      </c>
      <c r="F17" s="81" t="s">
        <v>73</v>
      </c>
      <c r="G17" s="82" t="s">
        <v>14</v>
      </c>
      <c r="H17" s="83" t="s">
        <v>295</v>
      </c>
      <c r="I17" s="365"/>
      <c r="J17" s="366" t="s">
        <v>51</v>
      </c>
      <c r="K17" s="365">
        <v>0</v>
      </c>
      <c r="L17" s="366" t="s">
        <v>51</v>
      </c>
      <c r="M17" s="365">
        <v>0</v>
      </c>
      <c r="N17" s="366" t="s">
        <v>177</v>
      </c>
      <c r="O17" s="365">
        <v>206550000</v>
      </c>
      <c r="P17" s="366" t="s">
        <v>51</v>
      </c>
      <c r="Q17" s="365">
        <v>0</v>
      </c>
      <c r="R17" s="406" t="s">
        <v>177</v>
      </c>
      <c r="S17" s="404">
        <f t="shared" si="0"/>
        <v>206550000</v>
      </c>
      <c r="U17" s="417">
        <f>U16-M16</f>
        <v>43350000</v>
      </c>
      <c r="V17" s="417">
        <f>U17-Q16</f>
        <v>37950000</v>
      </c>
    </row>
    <row r="18" spans="1:23" ht="32.1" customHeight="1" x14ac:dyDescent="0.2">
      <c r="A18" s="393"/>
      <c r="B18" s="388"/>
      <c r="C18" s="394"/>
      <c r="D18" s="496" t="s">
        <v>141</v>
      </c>
      <c r="E18" s="497"/>
      <c r="F18" s="503" t="s">
        <v>300</v>
      </c>
      <c r="G18" s="504"/>
      <c r="H18" s="505"/>
      <c r="I18" s="486"/>
      <c r="J18" s="470">
        <v>0.4</v>
      </c>
      <c r="K18" s="472">
        <f>K20</f>
        <v>0</v>
      </c>
      <c r="L18" s="470">
        <v>0.45</v>
      </c>
      <c r="M18" s="472">
        <f>M20</f>
        <v>0</v>
      </c>
      <c r="N18" s="470">
        <v>0.5</v>
      </c>
      <c r="O18" s="472">
        <f>O20</f>
        <v>50200000</v>
      </c>
      <c r="P18" s="470">
        <v>0.55000000000000004</v>
      </c>
      <c r="Q18" s="472">
        <f>Q20</f>
        <v>0</v>
      </c>
      <c r="R18" s="470">
        <v>0.6</v>
      </c>
      <c r="S18" s="472">
        <f>S20</f>
        <v>50200000</v>
      </c>
    </row>
    <row r="19" spans="1:23" ht="15.75" x14ac:dyDescent="0.2">
      <c r="A19" s="393"/>
      <c r="B19" s="388"/>
      <c r="C19" s="394"/>
      <c r="D19" s="474" t="s">
        <v>243</v>
      </c>
      <c r="E19" s="475"/>
      <c r="F19" s="506"/>
      <c r="G19" s="507"/>
      <c r="H19" s="508"/>
      <c r="I19" s="486"/>
      <c r="J19" s="471"/>
      <c r="K19" s="472"/>
      <c r="L19" s="471"/>
      <c r="M19" s="472"/>
      <c r="N19" s="471"/>
      <c r="O19" s="472"/>
      <c r="P19" s="471"/>
      <c r="Q19" s="472"/>
      <c r="R19" s="471"/>
      <c r="S19" s="472"/>
    </row>
    <row r="20" spans="1:23" ht="48" customHeight="1" x14ac:dyDescent="0.2">
      <c r="A20" s="393"/>
      <c r="B20" s="388"/>
      <c r="C20" s="394"/>
      <c r="D20" s="92">
        <v>1</v>
      </c>
      <c r="E20" s="93" t="s">
        <v>153</v>
      </c>
      <c r="F20" s="390" t="s">
        <v>73</v>
      </c>
      <c r="G20" s="82" t="s">
        <v>14</v>
      </c>
      <c r="H20" s="83" t="s">
        <v>301</v>
      </c>
      <c r="I20" s="365"/>
      <c r="J20" s="366" t="s">
        <v>51</v>
      </c>
      <c r="K20" s="365">
        <v>0</v>
      </c>
      <c r="L20" s="366" t="s">
        <v>51</v>
      </c>
      <c r="M20" s="365">
        <v>0</v>
      </c>
      <c r="N20" s="366" t="s">
        <v>232</v>
      </c>
      <c r="O20" s="365">
        <v>50200000</v>
      </c>
      <c r="P20" s="366" t="s">
        <v>51</v>
      </c>
      <c r="Q20" s="365">
        <v>0</v>
      </c>
      <c r="R20" s="406" t="s">
        <v>232</v>
      </c>
      <c r="S20" s="404">
        <f t="shared" ref="S20" si="1">K20+M20+O20+Q20</f>
        <v>50200000</v>
      </c>
    </row>
    <row r="21" spans="1:23" s="387" customFormat="1" ht="48" customHeight="1" x14ac:dyDescent="0.25">
      <c r="A21" s="393"/>
      <c r="B21" s="388"/>
      <c r="C21" s="394"/>
      <c r="D21" s="491" t="s">
        <v>132</v>
      </c>
      <c r="E21" s="492"/>
      <c r="F21" s="491" t="s">
        <v>305</v>
      </c>
      <c r="G21" s="493"/>
      <c r="H21" s="492"/>
      <c r="I21" s="486"/>
      <c r="J21" s="470">
        <v>0.45</v>
      </c>
      <c r="K21" s="472">
        <f>SUM(K23:K26)</f>
        <v>22400000</v>
      </c>
      <c r="L21" s="470">
        <v>0.52</v>
      </c>
      <c r="M21" s="472">
        <f>SUM(M23:M26)</f>
        <v>657570482</v>
      </c>
      <c r="N21" s="470">
        <v>0.57999999999999996</v>
      </c>
      <c r="O21" s="472">
        <f>SUM(O23:O26)</f>
        <v>564668559</v>
      </c>
      <c r="P21" s="470">
        <v>0.64</v>
      </c>
      <c r="Q21" s="472">
        <f>SUM(Q23:Q26)</f>
        <v>564668559</v>
      </c>
      <c r="R21" s="470">
        <v>0.69</v>
      </c>
      <c r="S21" s="472">
        <f>SUM(S23:S26)</f>
        <v>1809307600</v>
      </c>
    </row>
    <row r="22" spans="1:23" s="387" customFormat="1" ht="15.75" x14ac:dyDescent="0.25">
      <c r="A22" s="388"/>
      <c r="B22" s="388"/>
      <c r="C22" s="388"/>
      <c r="D22" s="474" t="s">
        <v>243</v>
      </c>
      <c r="E22" s="475"/>
      <c r="F22" s="483"/>
      <c r="G22" s="484"/>
      <c r="H22" s="485"/>
      <c r="I22" s="486"/>
      <c r="J22" s="471"/>
      <c r="K22" s="472"/>
      <c r="L22" s="471"/>
      <c r="M22" s="472"/>
      <c r="N22" s="471"/>
      <c r="O22" s="472"/>
      <c r="P22" s="471"/>
      <c r="Q22" s="472"/>
      <c r="R22" s="471"/>
      <c r="S22" s="472"/>
    </row>
    <row r="23" spans="1:23" s="387" customFormat="1" ht="63.95" customHeight="1" x14ac:dyDescent="0.25">
      <c r="A23" s="388"/>
      <c r="B23" s="388"/>
      <c r="C23" s="388"/>
      <c r="D23" s="77">
        <v>1</v>
      </c>
      <c r="E23" s="95" t="s">
        <v>67</v>
      </c>
      <c r="F23" s="81" t="s">
        <v>73</v>
      </c>
      <c r="G23" s="82" t="s">
        <v>14</v>
      </c>
      <c r="H23" s="96" t="s">
        <v>315</v>
      </c>
      <c r="I23" s="365"/>
      <c r="J23" s="67" t="s">
        <v>51</v>
      </c>
      <c r="K23" s="365">
        <v>0</v>
      </c>
      <c r="L23" s="406" t="s">
        <v>316</v>
      </c>
      <c r="M23" s="64">
        <v>237473400</v>
      </c>
      <c r="N23" s="366" t="s">
        <v>316</v>
      </c>
      <c r="O23" s="64">
        <v>159268300</v>
      </c>
      <c r="P23" s="366" t="s">
        <v>316</v>
      </c>
      <c r="Q23" s="64">
        <v>159268300</v>
      </c>
      <c r="R23" s="366" t="s">
        <v>316</v>
      </c>
      <c r="S23" s="404">
        <f t="shared" ref="S23:S26" si="2">K23+M23+O23+Q23</f>
        <v>556010000</v>
      </c>
      <c r="U23" s="418">
        <v>556010000</v>
      </c>
      <c r="V23" s="416">
        <f>U23-M23</f>
        <v>318536600</v>
      </c>
      <c r="W23" s="416">
        <f>V23/2</f>
        <v>159268300</v>
      </c>
    </row>
    <row r="24" spans="1:23" s="387" customFormat="1" ht="63.95" customHeight="1" x14ac:dyDescent="0.25">
      <c r="A24" s="388"/>
      <c r="B24" s="388"/>
      <c r="C24" s="388"/>
      <c r="D24" s="77">
        <v>2</v>
      </c>
      <c r="E24" s="95" t="s">
        <v>68</v>
      </c>
      <c r="F24" s="81" t="s">
        <v>72</v>
      </c>
      <c r="G24" s="82" t="s">
        <v>14</v>
      </c>
      <c r="H24" s="96" t="s">
        <v>315</v>
      </c>
      <c r="I24" s="365"/>
      <c r="J24" s="67" t="s">
        <v>51</v>
      </c>
      <c r="K24" s="365">
        <v>0</v>
      </c>
      <c r="L24" s="67" t="s">
        <v>317</v>
      </c>
      <c r="M24" s="64">
        <v>230644840</v>
      </c>
      <c r="N24" s="67" t="s">
        <v>317</v>
      </c>
      <c r="O24" s="64">
        <v>139842180</v>
      </c>
      <c r="P24" s="67" t="s">
        <v>317</v>
      </c>
      <c r="Q24" s="64">
        <v>139842180</v>
      </c>
      <c r="R24" s="67" t="s">
        <v>317</v>
      </c>
      <c r="S24" s="404">
        <f t="shared" si="2"/>
        <v>510329200</v>
      </c>
      <c r="U24" s="418">
        <v>510329200</v>
      </c>
      <c r="V24" s="416">
        <f t="shared" ref="V24:V25" si="3">U24-M24</f>
        <v>279684360</v>
      </c>
      <c r="W24" s="416">
        <f t="shared" ref="W24:W25" si="4">V24/2</f>
        <v>139842180</v>
      </c>
    </row>
    <row r="25" spans="1:23" s="387" customFormat="1" ht="63.95" customHeight="1" x14ac:dyDescent="0.25">
      <c r="A25" s="388"/>
      <c r="B25" s="388"/>
      <c r="C25" s="388"/>
      <c r="D25" s="77">
        <v>3</v>
      </c>
      <c r="E25" s="95" t="s">
        <v>69</v>
      </c>
      <c r="F25" s="81" t="s">
        <v>72</v>
      </c>
      <c r="G25" s="82" t="s">
        <v>14</v>
      </c>
      <c r="H25" s="96" t="s">
        <v>315</v>
      </c>
      <c r="I25" s="365"/>
      <c r="J25" s="67" t="s">
        <v>51</v>
      </c>
      <c r="K25" s="365">
        <v>0</v>
      </c>
      <c r="L25" s="67" t="s">
        <v>318</v>
      </c>
      <c r="M25" s="64">
        <v>189452242</v>
      </c>
      <c r="N25" s="67" t="s">
        <v>318</v>
      </c>
      <c r="O25" s="64">
        <v>197358279</v>
      </c>
      <c r="P25" s="67" t="s">
        <v>318</v>
      </c>
      <c r="Q25" s="64">
        <v>197358279</v>
      </c>
      <c r="R25" s="67" t="s">
        <v>318</v>
      </c>
      <c r="S25" s="404">
        <f t="shared" si="2"/>
        <v>584168800</v>
      </c>
      <c r="U25" s="418">
        <v>584168800</v>
      </c>
      <c r="V25" s="416">
        <f t="shared" si="3"/>
        <v>394716558</v>
      </c>
      <c r="W25" s="416">
        <f t="shared" si="4"/>
        <v>197358279</v>
      </c>
    </row>
    <row r="26" spans="1:23" s="387" customFormat="1" ht="48" customHeight="1" x14ac:dyDescent="0.25">
      <c r="A26" s="389"/>
      <c r="B26" s="389"/>
      <c r="C26" s="389"/>
      <c r="D26" s="77">
        <v>4</v>
      </c>
      <c r="E26" s="102" t="s">
        <v>179</v>
      </c>
      <c r="F26" s="81" t="s">
        <v>72</v>
      </c>
      <c r="G26" s="82" t="s">
        <v>14</v>
      </c>
      <c r="H26" s="96" t="s">
        <v>328</v>
      </c>
      <c r="I26" s="365"/>
      <c r="J26" s="406" t="s">
        <v>330</v>
      </c>
      <c r="K26" s="365">
        <v>22400000</v>
      </c>
      <c r="L26" s="67" t="s">
        <v>51</v>
      </c>
      <c r="M26" s="64">
        <v>0</v>
      </c>
      <c r="N26" s="366" t="s">
        <v>330</v>
      </c>
      <c r="O26" s="64">
        <v>68199800</v>
      </c>
      <c r="P26" s="366" t="s">
        <v>330</v>
      </c>
      <c r="Q26" s="64">
        <v>68199800</v>
      </c>
      <c r="R26" s="366" t="s">
        <v>330</v>
      </c>
      <c r="S26" s="404">
        <f t="shared" si="2"/>
        <v>158799600</v>
      </c>
      <c r="U26" s="418">
        <v>158799600</v>
      </c>
      <c r="V26" s="416">
        <f>U26-K26</f>
        <v>136399600</v>
      </c>
      <c r="W26" s="416">
        <f>V26/2</f>
        <v>68199800</v>
      </c>
    </row>
    <row r="27" spans="1:23" s="387" customFormat="1" ht="48" customHeight="1" x14ac:dyDescent="0.25">
      <c r="A27" s="477" t="s">
        <v>553</v>
      </c>
      <c r="B27" s="477" t="s">
        <v>554</v>
      </c>
      <c r="C27" s="477" t="s">
        <v>492</v>
      </c>
      <c r="D27" s="491" t="s">
        <v>132</v>
      </c>
      <c r="E27" s="492"/>
      <c r="F27" s="491" t="s">
        <v>305</v>
      </c>
      <c r="G27" s="493"/>
      <c r="H27" s="492"/>
      <c r="I27" s="486"/>
      <c r="J27" s="470">
        <v>0.45</v>
      </c>
      <c r="K27" s="472">
        <f>SUM(K29:K40)</f>
        <v>0</v>
      </c>
      <c r="L27" s="470">
        <v>0.52</v>
      </c>
      <c r="M27" s="472">
        <f>SUM(M29:M40)</f>
        <v>473225600</v>
      </c>
      <c r="N27" s="470">
        <v>0.57999999999999996</v>
      </c>
      <c r="O27" s="472">
        <f>SUM(O29:O40)</f>
        <v>419815250</v>
      </c>
      <c r="P27" s="470">
        <v>0.64</v>
      </c>
      <c r="Q27" s="472">
        <f>SUM(Q29:Q40)</f>
        <v>164165250</v>
      </c>
      <c r="R27" s="470">
        <v>0.69</v>
      </c>
      <c r="S27" s="472">
        <f>SUM(S29:S40)</f>
        <v>1057206100</v>
      </c>
    </row>
    <row r="28" spans="1:23" s="387" customFormat="1" ht="15.75" x14ac:dyDescent="0.25">
      <c r="A28" s="477"/>
      <c r="B28" s="477"/>
      <c r="C28" s="477"/>
      <c r="D28" s="474" t="s">
        <v>243</v>
      </c>
      <c r="E28" s="475"/>
      <c r="F28" s="483"/>
      <c r="G28" s="484"/>
      <c r="H28" s="485"/>
      <c r="I28" s="486"/>
      <c r="J28" s="471"/>
      <c r="K28" s="472"/>
      <c r="L28" s="471"/>
      <c r="M28" s="472"/>
      <c r="N28" s="471"/>
      <c r="O28" s="472"/>
      <c r="P28" s="471"/>
      <c r="Q28" s="472"/>
      <c r="R28" s="471"/>
      <c r="S28" s="472"/>
    </row>
    <row r="29" spans="1:23" s="387" customFormat="1" ht="47.25" x14ac:dyDescent="0.25">
      <c r="A29" s="477"/>
      <c r="B29" s="477"/>
      <c r="C29" s="477"/>
      <c r="D29" s="77">
        <v>1</v>
      </c>
      <c r="E29" s="95" t="s">
        <v>518</v>
      </c>
      <c r="F29" s="81" t="s">
        <v>73</v>
      </c>
      <c r="G29" s="82" t="s">
        <v>14</v>
      </c>
      <c r="H29" s="96" t="s">
        <v>306</v>
      </c>
      <c r="I29" s="365"/>
      <c r="J29" s="366" t="s">
        <v>51</v>
      </c>
      <c r="K29" s="365">
        <v>0</v>
      </c>
      <c r="L29" s="406" t="s">
        <v>308</v>
      </c>
      <c r="M29" s="64">
        <v>406784300</v>
      </c>
      <c r="N29" s="366" t="s">
        <v>308</v>
      </c>
      <c r="O29" s="404">
        <v>4900000</v>
      </c>
      <c r="P29" s="366" t="s">
        <v>308</v>
      </c>
      <c r="Q29" s="404">
        <v>0</v>
      </c>
      <c r="R29" s="366" t="s">
        <v>308</v>
      </c>
      <c r="S29" s="404">
        <f t="shared" ref="S29:S40" si="5">K29+M29+O29+Q29</f>
        <v>411684300</v>
      </c>
      <c r="U29" s="387">
        <v>411684300</v>
      </c>
      <c r="V29" s="413">
        <f>U29-M29</f>
        <v>4900000</v>
      </c>
    </row>
    <row r="30" spans="1:23" s="387" customFormat="1" ht="32.1" customHeight="1" x14ac:dyDescent="0.25">
      <c r="A30" s="388"/>
      <c r="B30" s="388"/>
      <c r="C30" s="477"/>
      <c r="D30" s="77">
        <v>2</v>
      </c>
      <c r="E30" s="95" t="s">
        <v>62</v>
      </c>
      <c r="F30" s="81" t="s">
        <v>73</v>
      </c>
      <c r="G30" s="82" t="s">
        <v>14</v>
      </c>
      <c r="H30" s="96" t="s">
        <v>309</v>
      </c>
      <c r="I30" s="365"/>
      <c r="J30" s="366" t="s">
        <v>51</v>
      </c>
      <c r="K30" s="365">
        <v>0</v>
      </c>
      <c r="L30" s="366" t="s">
        <v>51</v>
      </c>
      <c r="M30" s="64">
        <v>0</v>
      </c>
      <c r="N30" s="406" t="s">
        <v>320</v>
      </c>
      <c r="O30" s="404">
        <v>9871200</v>
      </c>
      <c r="P30" s="406" t="s">
        <v>320</v>
      </c>
      <c r="Q30" s="404">
        <v>9871200</v>
      </c>
      <c r="R30" s="406" t="s">
        <v>320</v>
      </c>
      <c r="S30" s="404">
        <f t="shared" si="5"/>
        <v>19742400</v>
      </c>
      <c r="U30" s="387">
        <v>19742400</v>
      </c>
      <c r="V30" s="413">
        <f t="shared" ref="V30:V40" si="6">U30-M30</f>
        <v>19742400</v>
      </c>
      <c r="W30" s="413">
        <f>V30/2</f>
        <v>9871200</v>
      </c>
    </row>
    <row r="31" spans="1:23" s="387" customFormat="1" ht="32.1" customHeight="1" x14ac:dyDescent="0.25">
      <c r="A31" s="388"/>
      <c r="B31" s="388"/>
      <c r="C31" s="388"/>
      <c r="D31" s="77">
        <v>3</v>
      </c>
      <c r="E31" s="95" t="s">
        <v>64</v>
      </c>
      <c r="F31" s="81" t="s">
        <v>73</v>
      </c>
      <c r="G31" s="82" t="s">
        <v>14</v>
      </c>
      <c r="H31" s="96" t="s">
        <v>311</v>
      </c>
      <c r="I31" s="365"/>
      <c r="J31" s="366" t="s">
        <v>51</v>
      </c>
      <c r="K31" s="365">
        <v>0</v>
      </c>
      <c r="L31" s="366" t="s">
        <v>20</v>
      </c>
      <c r="M31" s="64">
        <v>0</v>
      </c>
      <c r="N31" s="366" t="s">
        <v>20</v>
      </c>
      <c r="O31" s="404">
        <v>250750000</v>
      </c>
      <c r="P31" s="366" t="s">
        <v>51</v>
      </c>
      <c r="Q31" s="404">
        <v>0</v>
      </c>
      <c r="R31" s="366" t="s">
        <v>20</v>
      </c>
      <c r="S31" s="404">
        <f t="shared" si="5"/>
        <v>250750000</v>
      </c>
      <c r="U31" s="387">
        <v>250750000</v>
      </c>
      <c r="V31" s="413">
        <f t="shared" si="6"/>
        <v>250750000</v>
      </c>
      <c r="W31" s="413">
        <f t="shared" ref="W31:W40" si="7">V31/2</f>
        <v>125375000</v>
      </c>
    </row>
    <row r="32" spans="1:23" s="387" customFormat="1" ht="47.25" x14ac:dyDescent="0.25">
      <c r="A32" s="388"/>
      <c r="B32" s="388"/>
      <c r="C32" s="388"/>
      <c r="D32" s="77">
        <v>4</v>
      </c>
      <c r="E32" s="95" t="s">
        <v>66</v>
      </c>
      <c r="F32" s="81" t="s">
        <v>73</v>
      </c>
      <c r="G32" s="82" t="s">
        <v>14</v>
      </c>
      <c r="H32" s="96" t="s">
        <v>314</v>
      </c>
      <c r="I32" s="365"/>
      <c r="J32" s="366" t="s">
        <v>51</v>
      </c>
      <c r="K32" s="365">
        <v>0</v>
      </c>
      <c r="L32" s="366" t="s">
        <v>51</v>
      </c>
      <c r="M32" s="64">
        <v>0</v>
      </c>
      <c r="N32" s="406" t="s">
        <v>320</v>
      </c>
      <c r="O32" s="404">
        <v>7852000</v>
      </c>
      <c r="P32" s="406" t="s">
        <v>320</v>
      </c>
      <c r="Q32" s="404">
        <v>7852000</v>
      </c>
      <c r="R32" s="406" t="s">
        <v>320</v>
      </c>
      <c r="S32" s="404">
        <f t="shared" si="5"/>
        <v>15704000</v>
      </c>
      <c r="U32" s="387">
        <v>15704000</v>
      </c>
      <c r="V32" s="413">
        <f t="shared" si="6"/>
        <v>15704000</v>
      </c>
      <c r="W32" s="413">
        <f t="shared" si="7"/>
        <v>7852000</v>
      </c>
    </row>
    <row r="33" spans="1:24" s="387" customFormat="1" ht="47.25" x14ac:dyDescent="0.25">
      <c r="A33" s="477"/>
      <c r="B33" s="477"/>
      <c r="C33" s="477"/>
      <c r="D33" s="77">
        <v>5</v>
      </c>
      <c r="E33" s="102" t="s">
        <v>158</v>
      </c>
      <c r="F33" s="81" t="s">
        <v>72</v>
      </c>
      <c r="G33" s="82" t="s">
        <v>14</v>
      </c>
      <c r="H33" s="96" t="s">
        <v>321</v>
      </c>
      <c r="I33" s="365"/>
      <c r="J33" s="67" t="s">
        <v>51</v>
      </c>
      <c r="K33" s="365">
        <v>0</v>
      </c>
      <c r="L33" s="67">
        <v>1</v>
      </c>
      <c r="M33" s="64">
        <v>66441300</v>
      </c>
      <c r="N33" s="67">
        <v>1</v>
      </c>
      <c r="O33" s="404">
        <v>39163100</v>
      </c>
      <c r="P33" s="67">
        <v>1</v>
      </c>
      <c r="Q33" s="404">
        <v>39163100</v>
      </c>
      <c r="R33" s="67">
        <v>1</v>
      </c>
      <c r="S33" s="404">
        <f t="shared" si="5"/>
        <v>144767500</v>
      </c>
      <c r="U33" s="387">
        <v>144767500</v>
      </c>
      <c r="V33" s="413">
        <f t="shared" si="6"/>
        <v>78326200</v>
      </c>
      <c r="W33" s="413">
        <f t="shared" si="7"/>
        <v>39163100</v>
      </c>
    </row>
    <row r="34" spans="1:24" s="387" customFormat="1" ht="32.1" customHeight="1" x14ac:dyDescent="0.25">
      <c r="A34" s="477"/>
      <c r="B34" s="477"/>
      <c r="C34" s="477"/>
      <c r="D34" s="77">
        <v>6</v>
      </c>
      <c r="E34" s="102" t="s">
        <v>160</v>
      </c>
      <c r="F34" s="81" t="s">
        <v>72</v>
      </c>
      <c r="G34" s="82" t="s">
        <v>14</v>
      </c>
      <c r="H34" s="96" t="s">
        <v>322</v>
      </c>
      <c r="I34" s="365"/>
      <c r="J34" s="366" t="s">
        <v>51</v>
      </c>
      <c r="K34" s="365">
        <v>0</v>
      </c>
      <c r="L34" s="366" t="s">
        <v>51</v>
      </c>
      <c r="M34" s="64">
        <v>0</v>
      </c>
      <c r="N34" s="366" t="s">
        <v>307</v>
      </c>
      <c r="O34" s="404">
        <v>49063600</v>
      </c>
      <c r="P34" s="366" t="s">
        <v>307</v>
      </c>
      <c r="Q34" s="404">
        <v>49063600</v>
      </c>
      <c r="R34" s="366" t="s">
        <v>307</v>
      </c>
      <c r="S34" s="404">
        <f t="shared" si="5"/>
        <v>98127200</v>
      </c>
      <c r="U34" s="387">
        <v>98127200</v>
      </c>
      <c r="V34" s="413">
        <f t="shared" si="6"/>
        <v>98127200</v>
      </c>
      <c r="W34" s="413">
        <f t="shared" si="7"/>
        <v>49063600</v>
      </c>
    </row>
    <row r="35" spans="1:24" s="387" customFormat="1" ht="47.25" x14ac:dyDescent="0.25">
      <c r="A35" s="477"/>
      <c r="B35" s="477"/>
      <c r="C35" s="477"/>
      <c r="D35" s="77">
        <v>7</v>
      </c>
      <c r="E35" s="102" t="s">
        <v>161</v>
      </c>
      <c r="F35" s="81" t="s">
        <v>72</v>
      </c>
      <c r="G35" s="82" t="s">
        <v>14</v>
      </c>
      <c r="H35" s="96" t="s">
        <v>331</v>
      </c>
      <c r="I35" s="365"/>
      <c r="J35" s="67" t="s">
        <v>51</v>
      </c>
      <c r="K35" s="365">
        <v>0</v>
      </c>
      <c r="L35" s="67" t="s">
        <v>51</v>
      </c>
      <c r="M35" s="64">
        <v>0</v>
      </c>
      <c r="N35" s="366" t="s">
        <v>332</v>
      </c>
      <c r="O35" s="404">
        <v>14510050</v>
      </c>
      <c r="P35" s="366" t="s">
        <v>333</v>
      </c>
      <c r="Q35" s="404">
        <v>14510050</v>
      </c>
      <c r="R35" s="366" t="s">
        <v>334</v>
      </c>
      <c r="S35" s="404">
        <f t="shared" si="5"/>
        <v>29020100</v>
      </c>
      <c r="U35" s="387">
        <v>29020100</v>
      </c>
      <c r="V35" s="413">
        <f t="shared" si="6"/>
        <v>29020100</v>
      </c>
      <c r="W35" s="413">
        <f t="shared" si="7"/>
        <v>14510050</v>
      </c>
    </row>
    <row r="36" spans="1:24" s="387" customFormat="1" ht="47.25" x14ac:dyDescent="0.25">
      <c r="A36" s="477"/>
      <c r="B36" s="477"/>
      <c r="C36" s="477"/>
      <c r="D36" s="77">
        <v>8</v>
      </c>
      <c r="E36" s="102" t="s">
        <v>336</v>
      </c>
      <c r="F36" s="81" t="s">
        <v>72</v>
      </c>
      <c r="G36" s="82" t="s">
        <v>14</v>
      </c>
      <c r="H36" s="76" t="s">
        <v>331</v>
      </c>
      <c r="I36" s="365"/>
      <c r="J36" s="366" t="s">
        <v>51</v>
      </c>
      <c r="K36" s="365">
        <v>0</v>
      </c>
      <c r="L36" s="67" t="s">
        <v>51</v>
      </c>
      <c r="M36" s="64">
        <v>0</v>
      </c>
      <c r="N36" s="67" t="s">
        <v>335</v>
      </c>
      <c r="O36" s="404">
        <v>14534800</v>
      </c>
      <c r="P36" s="67" t="s">
        <v>337</v>
      </c>
      <c r="Q36" s="404">
        <v>14534800</v>
      </c>
      <c r="R36" s="67" t="s">
        <v>338</v>
      </c>
      <c r="S36" s="404">
        <f t="shared" si="5"/>
        <v>29069600</v>
      </c>
      <c r="U36" s="387">
        <v>29069600</v>
      </c>
      <c r="V36" s="413">
        <f t="shared" si="6"/>
        <v>29069600</v>
      </c>
      <c r="W36" s="413">
        <f t="shared" si="7"/>
        <v>14534800</v>
      </c>
    </row>
    <row r="37" spans="1:24" s="387" customFormat="1" ht="63" x14ac:dyDescent="0.25">
      <c r="A37" s="477"/>
      <c r="B37" s="477"/>
      <c r="C37" s="477"/>
      <c r="D37" s="77">
        <v>9</v>
      </c>
      <c r="E37" s="102" t="s">
        <v>159</v>
      </c>
      <c r="F37" s="81" t="s">
        <v>72</v>
      </c>
      <c r="G37" s="82" t="s">
        <v>14</v>
      </c>
      <c r="H37" s="76" t="s">
        <v>331</v>
      </c>
      <c r="I37" s="365"/>
      <c r="J37" s="366" t="s">
        <v>51</v>
      </c>
      <c r="K37" s="365">
        <v>0</v>
      </c>
      <c r="L37" s="67" t="s">
        <v>51</v>
      </c>
      <c r="M37" s="64">
        <v>0</v>
      </c>
      <c r="N37" s="67" t="s">
        <v>339</v>
      </c>
      <c r="O37" s="404">
        <v>13955000</v>
      </c>
      <c r="P37" s="67" t="s">
        <v>340</v>
      </c>
      <c r="Q37" s="404">
        <v>13955000</v>
      </c>
      <c r="R37" s="67" t="s">
        <v>341</v>
      </c>
      <c r="S37" s="404">
        <f t="shared" si="5"/>
        <v>27910000</v>
      </c>
      <c r="U37" s="387">
        <v>27910000</v>
      </c>
      <c r="V37" s="413">
        <f t="shared" si="6"/>
        <v>27910000</v>
      </c>
      <c r="W37" s="413">
        <f t="shared" si="7"/>
        <v>13955000</v>
      </c>
    </row>
    <row r="38" spans="1:24" s="387" customFormat="1" ht="47.25" x14ac:dyDescent="0.25">
      <c r="A38" s="477"/>
      <c r="B38" s="477"/>
      <c r="C38" s="477"/>
      <c r="D38" s="77">
        <v>10</v>
      </c>
      <c r="E38" s="95" t="s">
        <v>61</v>
      </c>
      <c r="F38" s="81" t="s">
        <v>72</v>
      </c>
      <c r="G38" s="82" t="s">
        <v>14</v>
      </c>
      <c r="H38" s="76" t="s">
        <v>342</v>
      </c>
      <c r="I38" s="365"/>
      <c r="J38" s="366" t="s">
        <v>51</v>
      </c>
      <c r="K38" s="365">
        <v>0</v>
      </c>
      <c r="L38" s="67" t="s">
        <v>51</v>
      </c>
      <c r="M38" s="64">
        <v>0</v>
      </c>
      <c r="N38" s="419" t="s">
        <v>51</v>
      </c>
      <c r="O38" s="404">
        <v>0</v>
      </c>
      <c r="P38" s="419" t="s">
        <v>51</v>
      </c>
      <c r="Q38" s="404">
        <v>0</v>
      </c>
      <c r="R38" s="419" t="s">
        <v>51</v>
      </c>
      <c r="S38" s="404">
        <f t="shared" si="5"/>
        <v>0</v>
      </c>
      <c r="U38" s="387">
        <v>0</v>
      </c>
      <c r="V38" s="413">
        <f t="shared" si="6"/>
        <v>0</v>
      </c>
      <c r="W38" s="413">
        <f t="shared" si="7"/>
        <v>0</v>
      </c>
    </row>
    <row r="39" spans="1:24" s="387" customFormat="1" ht="48" customHeight="1" x14ac:dyDescent="0.25">
      <c r="A39" s="477"/>
      <c r="B39" s="477"/>
      <c r="C39" s="477"/>
      <c r="D39" s="77">
        <v>11</v>
      </c>
      <c r="E39" s="98" t="s">
        <v>162</v>
      </c>
      <c r="F39" s="87" t="s">
        <v>72</v>
      </c>
      <c r="G39" s="88" t="s">
        <v>14</v>
      </c>
      <c r="H39" s="103" t="s">
        <v>343</v>
      </c>
      <c r="I39" s="367"/>
      <c r="J39" s="364" t="s">
        <v>51</v>
      </c>
      <c r="K39" s="367">
        <v>0</v>
      </c>
      <c r="L39" s="104" t="s">
        <v>51</v>
      </c>
      <c r="M39" s="100">
        <v>0</v>
      </c>
      <c r="N39" s="104" t="s">
        <v>204</v>
      </c>
      <c r="O39" s="407">
        <v>15215500</v>
      </c>
      <c r="P39" s="104" t="s">
        <v>204</v>
      </c>
      <c r="Q39" s="407">
        <v>15215500</v>
      </c>
      <c r="R39" s="104" t="s">
        <v>204</v>
      </c>
      <c r="S39" s="404">
        <f t="shared" si="5"/>
        <v>30431000</v>
      </c>
      <c r="U39" s="387">
        <v>30431000</v>
      </c>
      <c r="V39" s="413">
        <f t="shared" si="6"/>
        <v>30431000</v>
      </c>
      <c r="W39" s="413">
        <f t="shared" si="7"/>
        <v>15215500</v>
      </c>
    </row>
    <row r="40" spans="1:24" s="387" customFormat="1" ht="63.75" thickBot="1" x14ac:dyDescent="0.3">
      <c r="A40" s="490"/>
      <c r="B40" s="490"/>
      <c r="C40" s="490"/>
      <c r="D40" s="77">
        <v>12</v>
      </c>
      <c r="E40" s="95" t="s">
        <v>344</v>
      </c>
      <c r="F40" s="105" t="s">
        <v>72</v>
      </c>
      <c r="G40" s="106" t="s">
        <v>14</v>
      </c>
      <c r="H40" s="107" t="s">
        <v>345</v>
      </c>
      <c r="I40" s="108"/>
      <c r="J40" s="109" t="s">
        <v>51</v>
      </c>
      <c r="K40" s="110">
        <v>0</v>
      </c>
      <c r="L40" s="109" t="s">
        <v>51</v>
      </c>
      <c r="M40" s="111">
        <v>0</v>
      </c>
      <c r="N40" s="109" t="s">
        <v>51</v>
      </c>
      <c r="O40" s="110">
        <v>0</v>
      </c>
      <c r="P40" s="109" t="s">
        <v>51</v>
      </c>
      <c r="Q40" s="110">
        <v>0</v>
      </c>
      <c r="R40" s="109" t="s">
        <v>51</v>
      </c>
      <c r="S40" s="404">
        <f t="shared" si="5"/>
        <v>0</v>
      </c>
      <c r="U40" s="387">
        <v>0</v>
      </c>
      <c r="V40" s="413">
        <f t="shared" si="6"/>
        <v>0</v>
      </c>
      <c r="W40" s="413">
        <f t="shared" si="7"/>
        <v>0</v>
      </c>
    </row>
    <row r="41" spans="1:24" s="387" customFormat="1" ht="32.1" customHeight="1" x14ac:dyDescent="0.25">
      <c r="A41" s="477" t="s">
        <v>488</v>
      </c>
      <c r="B41" s="477" t="s">
        <v>491</v>
      </c>
      <c r="C41" s="477" t="s">
        <v>493</v>
      </c>
      <c r="D41" s="494" t="s">
        <v>139</v>
      </c>
      <c r="E41" s="495"/>
      <c r="F41" s="498" t="s">
        <v>242</v>
      </c>
      <c r="G41" s="499"/>
      <c r="H41" s="500"/>
      <c r="I41" s="501"/>
      <c r="J41" s="488">
        <v>0.45</v>
      </c>
      <c r="K41" s="489">
        <f>SUM(K43:K55)</f>
        <v>172484849</v>
      </c>
      <c r="L41" s="488">
        <v>0.5</v>
      </c>
      <c r="M41" s="489">
        <f>SUM(M43:M55)</f>
        <v>559556189</v>
      </c>
      <c r="N41" s="488">
        <v>0.55000000000000004</v>
      </c>
      <c r="O41" s="489">
        <f>SUM(O43:O55)</f>
        <v>377484743.5</v>
      </c>
      <c r="P41" s="488">
        <v>0.65</v>
      </c>
      <c r="Q41" s="489">
        <f>SUM(Q43:Q55)</f>
        <v>377484743.5</v>
      </c>
      <c r="R41" s="488">
        <v>0.7</v>
      </c>
      <c r="S41" s="489">
        <f>SUM(S43:S55)</f>
        <v>1487010525</v>
      </c>
    </row>
    <row r="42" spans="1:24" s="387" customFormat="1" ht="15.75" x14ac:dyDescent="0.25">
      <c r="A42" s="477"/>
      <c r="B42" s="477"/>
      <c r="C42" s="477"/>
      <c r="D42" s="474" t="s">
        <v>243</v>
      </c>
      <c r="E42" s="475"/>
      <c r="F42" s="483"/>
      <c r="G42" s="484"/>
      <c r="H42" s="485"/>
      <c r="I42" s="486"/>
      <c r="J42" s="471"/>
      <c r="K42" s="472"/>
      <c r="L42" s="471"/>
      <c r="M42" s="472"/>
      <c r="N42" s="471"/>
      <c r="O42" s="472"/>
      <c r="P42" s="471"/>
      <c r="Q42" s="472"/>
      <c r="R42" s="471"/>
      <c r="S42" s="472"/>
    </row>
    <row r="43" spans="1:24" s="387" customFormat="1" ht="47.25" x14ac:dyDescent="0.25">
      <c r="A43" s="477"/>
      <c r="B43" s="388"/>
      <c r="C43" s="477"/>
      <c r="D43" s="69">
        <v>1</v>
      </c>
      <c r="E43" s="70" t="s">
        <v>244</v>
      </c>
      <c r="F43" s="121" t="s">
        <v>72</v>
      </c>
      <c r="G43" s="71" t="s">
        <v>14</v>
      </c>
      <c r="H43" s="72" t="s">
        <v>245</v>
      </c>
      <c r="I43" s="365"/>
      <c r="J43" s="63" t="s">
        <v>191</v>
      </c>
      <c r="K43" s="365">
        <v>16800000</v>
      </c>
      <c r="L43" s="63" t="s">
        <v>753</v>
      </c>
      <c r="M43" s="64">
        <v>35550000</v>
      </c>
      <c r="N43" s="63" t="s">
        <v>731</v>
      </c>
      <c r="O43" s="65">
        <v>26100000</v>
      </c>
      <c r="P43" s="63" t="s">
        <v>731</v>
      </c>
      <c r="Q43" s="65">
        <v>26100000</v>
      </c>
      <c r="R43" s="63" t="s">
        <v>731</v>
      </c>
      <c r="S43" s="65">
        <f>K43+M43+O43+Q43</f>
        <v>104550000</v>
      </c>
      <c r="U43" s="413">
        <f>K43+M43</f>
        <v>52350000</v>
      </c>
      <c r="V43" s="414">
        <v>104550000</v>
      </c>
      <c r="W43" s="416">
        <f>V43-U43</f>
        <v>52200000</v>
      </c>
      <c r="X43" s="416">
        <f>W43/2</f>
        <v>26100000</v>
      </c>
    </row>
    <row r="44" spans="1:24" s="387" customFormat="1" ht="47.25" x14ac:dyDescent="0.25">
      <c r="A44" s="375"/>
      <c r="B44" s="375"/>
      <c r="C44" s="375"/>
      <c r="D44" s="74">
        <v>2</v>
      </c>
      <c r="E44" s="369" t="s">
        <v>246</v>
      </c>
      <c r="F44" s="75" t="s">
        <v>73</v>
      </c>
      <c r="G44" s="71" t="s">
        <v>14</v>
      </c>
      <c r="H44" s="76" t="s">
        <v>247</v>
      </c>
      <c r="I44" s="365"/>
      <c r="J44" s="66">
        <v>1</v>
      </c>
      <c r="K44" s="365">
        <v>42034849</v>
      </c>
      <c r="L44" s="66">
        <v>1</v>
      </c>
      <c r="M44" s="64">
        <v>53404220</v>
      </c>
      <c r="N44" s="66">
        <v>1</v>
      </c>
      <c r="O44" s="65">
        <v>66580465.5</v>
      </c>
      <c r="P44" s="66">
        <v>1</v>
      </c>
      <c r="Q44" s="65">
        <v>66580465.5</v>
      </c>
      <c r="R44" s="66">
        <v>1</v>
      </c>
      <c r="S44" s="65">
        <f t="shared" ref="S44:S55" si="8">K44+M44+O44+Q44</f>
        <v>228600000</v>
      </c>
      <c r="U44" s="413">
        <f t="shared" ref="U44:U55" si="9">K44+M44</f>
        <v>95439069</v>
      </c>
      <c r="V44" s="415">
        <v>228600000</v>
      </c>
      <c r="W44" s="416">
        <f t="shared" ref="W44:W55" si="10">V44-U44</f>
        <v>133160931</v>
      </c>
      <c r="X44" s="416">
        <f t="shared" ref="X44:X55" si="11">W44/2</f>
        <v>66580465.5</v>
      </c>
    </row>
    <row r="45" spans="1:24" s="387" customFormat="1" ht="63" x14ac:dyDescent="0.25">
      <c r="A45" s="374"/>
      <c r="B45" s="374"/>
      <c r="C45" s="374"/>
      <c r="D45" s="69">
        <v>3</v>
      </c>
      <c r="E45" s="70" t="s">
        <v>248</v>
      </c>
      <c r="F45" s="75" t="s">
        <v>73</v>
      </c>
      <c r="G45" s="71" t="s">
        <v>14</v>
      </c>
      <c r="H45" s="76" t="s">
        <v>249</v>
      </c>
      <c r="I45" s="365"/>
      <c r="J45" s="68" t="s">
        <v>51</v>
      </c>
      <c r="K45" s="365">
        <v>0</v>
      </c>
      <c r="L45" s="68" t="s">
        <v>19</v>
      </c>
      <c r="M45" s="64">
        <v>5763669</v>
      </c>
      <c r="N45" s="68" t="s">
        <v>19</v>
      </c>
      <c r="O45" s="65">
        <v>5618165.5</v>
      </c>
      <c r="P45" s="68" t="s">
        <v>19</v>
      </c>
      <c r="Q45" s="65">
        <v>5618165.5</v>
      </c>
      <c r="R45" s="68" t="s">
        <v>19</v>
      </c>
      <c r="S45" s="65">
        <f t="shared" si="8"/>
        <v>17000000</v>
      </c>
      <c r="U45" s="413">
        <f t="shared" si="9"/>
        <v>5763669</v>
      </c>
      <c r="V45" s="415">
        <v>17000000</v>
      </c>
      <c r="W45" s="416">
        <f t="shared" si="10"/>
        <v>11236331</v>
      </c>
      <c r="X45" s="416">
        <f t="shared" si="11"/>
        <v>5618165.5</v>
      </c>
    </row>
    <row r="46" spans="1:24" s="387" customFormat="1" ht="63" x14ac:dyDescent="0.25">
      <c r="A46" s="374"/>
      <c r="B46" s="374"/>
      <c r="C46" s="374"/>
      <c r="D46" s="74">
        <v>4</v>
      </c>
      <c r="E46" s="70" t="s">
        <v>250</v>
      </c>
      <c r="F46" s="75" t="s">
        <v>73</v>
      </c>
      <c r="G46" s="71" t="s">
        <v>14</v>
      </c>
      <c r="H46" s="76" t="s">
        <v>251</v>
      </c>
      <c r="I46" s="365"/>
      <c r="J46" s="63" t="s">
        <v>730</v>
      </c>
      <c r="K46" s="365">
        <v>44800000</v>
      </c>
      <c r="L46" s="63" t="s">
        <v>730</v>
      </c>
      <c r="M46" s="64">
        <v>98852000</v>
      </c>
      <c r="N46" s="63" t="s">
        <v>730</v>
      </c>
      <c r="O46" s="65">
        <v>70640000</v>
      </c>
      <c r="P46" s="63" t="s">
        <v>730</v>
      </c>
      <c r="Q46" s="65">
        <v>70640000</v>
      </c>
      <c r="R46" s="63" t="s">
        <v>730</v>
      </c>
      <c r="S46" s="65">
        <f t="shared" si="8"/>
        <v>284932000</v>
      </c>
      <c r="U46" s="413">
        <f t="shared" si="9"/>
        <v>143652000</v>
      </c>
      <c r="V46" s="415">
        <v>284932000</v>
      </c>
      <c r="W46" s="416">
        <f t="shared" si="10"/>
        <v>141280000</v>
      </c>
      <c r="X46" s="416">
        <f t="shared" si="11"/>
        <v>70640000</v>
      </c>
    </row>
    <row r="47" spans="1:24" s="387" customFormat="1" ht="31.5" x14ac:dyDescent="0.25">
      <c r="A47" s="374"/>
      <c r="B47" s="374"/>
      <c r="C47" s="374"/>
      <c r="D47" s="69">
        <v>5</v>
      </c>
      <c r="E47" s="70" t="s">
        <v>252</v>
      </c>
      <c r="F47" s="75" t="s">
        <v>73</v>
      </c>
      <c r="G47" s="71" t="s">
        <v>14</v>
      </c>
      <c r="H47" s="70" t="s">
        <v>253</v>
      </c>
      <c r="I47" s="365"/>
      <c r="J47" s="68" t="s">
        <v>51</v>
      </c>
      <c r="K47" s="365">
        <v>0</v>
      </c>
      <c r="L47" s="68" t="s">
        <v>42</v>
      </c>
      <c r="M47" s="64">
        <v>39940100</v>
      </c>
      <c r="N47" s="68" t="s">
        <v>42</v>
      </c>
      <c r="O47" s="65">
        <v>8583250</v>
      </c>
      <c r="P47" s="68" t="s">
        <v>42</v>
      </c>
      <c r="Q47" s="65">
        <v>8583250</v>
      </c>
      <c r="R47" s="68" t="s">
        <v>42</v>
      </c>
      <c r="S47" s="65">
        <f t="shared" si="8"/>
        <v>57106600</v>
      </c>
      <c r="U47" s="413">
        <f t="shared" si="9"/>
        <v>39940100</v>
      </c>
      <c r="V47" s="415">
        <v>57106600</v>
      </c>
      <c r="W47" s="416">
        <f t="shared" si="10"/>
        <v>17166500</v>
      </c>
      <c r="X47" s="416">
        <f t="shared" si="11"/>
        <v>8583250</v>
      </c>
    </row>
    <row r="48" spans="1:24" s="387" customFormat="1" ht="47.25" x14ac:dyDescent="0.25">
      <c r="A48" s="374"/>
      <c r="B48" s="374"/>
      <c r="C48" s="374"/>
      <c r="D48" s="74">
        <v>6</v>
      </c>
      <c r="E48" s="70" t="s">
        <v>255</v>
      </c>
      <c r="F48" s="75" t="s">
        <v>73</v>
      </c>
      <c r="G48" s="71" t="s">
        <v>14</v>
      </c>
      <c r="H48" s="76" t="s">
        <v>256</v>
      </c>
      <c r="I48" s="365"/>
      <c r="J48" s="63" t="s">
        <v>51</v>
      </c>
      <c r="K48" s="365">
        <v>0</v>
      </c>
      <c r="L48" s="63" t="s">
        <v>732</v>
      </c>
      <c r="M48" s="64">
        <v>24451400</v>
      </c>
      <c r="N48" s="63" t="s">
        <v>235</v>
      </c>
      <c r="O48" s="65">
        <v>10717700</v>
      </c>
      <c r="P48" s="63" t="s">
        <v>235</v>
      </c>
      <c r="Q48" s="65">
        <v>10717700</v>
      </c>
      <c r="R48" s="63" t="s">
        <v>235</v>
      </c>
      <c r="S48" s="65">
        <f t="shared" si="8"/>
        <v>45886800</v>
      </c>
      <c r="U48" s="413">
        <f t="shared" si="9"/>
        <v>24451400</v>
      </c>
      <c r="V48" s="415">
        <v>45886800</v>
      </c>
      <c r="W48" s="416">
        <f t="shared" si="10"/>
        <v>21435400</v>
      </c>
      <c r="X48" s="416">
        <f t="shared" si="11"/>
        <v>10717700</v>
      </c>
    </row>
    <row r="49" spans="1:24" s="387" customFormat="1" ht="47.25" x14ac:dyDescent="0.25">
      <c r="A49" s="374"/>
      <c r="B49" s="374"/>
      <c r="C49" s="374"/>
      <c r="D49" s="69">
        <v>7</v>
      </c>
      <c r="E49" s="76" t="s">
        <v>258</v>
      </c>
      <c r="F49" s="75" t="s">
        <v>73</v>
      </c>
      <c r="G49" s="71" t="s">
        <v>14</v>
      </c>
      <c r="H49" s="76" t="s">
        <v>259</v>
      </c>
      <c r="I49" s="365"/>
      <c r="J49" s="68" t="s">
        <v>51</v>
      </c>
      <c r="K49" s="365">
        <v>0</v>
      </c>
      <c r="L49" s="68" t="s">
        <v>236</v>
      </c>
      <c r="M49" s="64">
        <v>5206000</v>
      </c>
      <c r="N49" s="68" t="s">
        <v>236</v>
      </c>
      <c r="O49" s="65">
        <v>2532062.5</v>
      </c>
      <c r="P49" s="68" t="s">
        <v>236</v>
      </c>
      <c r="Q49" s="65">
        <v>2532062.5</v>
      </c>
      <c r="R49" s="68" t="s">
        <v>236</v>
      </c>
      <c r="S49" s="65">
        <f t="shared" si="8"/>
        <v>10270125</v>
      </c>
      <c r="U49" s="413">
        <f t="shared" si="9"/>
        <v>5206000</v>
      </c>
      <c r="V49" s="415">
        <v>10270125</v>
      </c>
      <c r="W49" s="416">
        <f t="shared" si="10"/>
        <v>5064125</v>
      </c>
      <c r="X49" s="416">
        <f t="shared" si="11"/>
        <v>2532062.5</v>
      </c>
    </row>
    <row r="50" spans="1:24" s="387" customFormat="1" ht="47.25" x14ac:dyDescent="0.25">
      <c r="A50" s="374"/>
      <c r="B50" s="374"/>
      <c r="C50" s="374"/>
      <c r="D50" s="74">
        <v>8</v>
      </c>
      <c r="E50" s="76" t="s">
        <v>261</v>
      </c>
      <c r="F50" s="75" t="s">
        <v>73</v>
      </c>
      <c r="G50" s="71" t="s">
        <v>14</v>
      </c>
      <c r="H50" s="76" t="s">
        <v>262</v>
      </c>
      <c r="I50" s="365"/>
      <c r="J50" s="68" t="s">
        <v>51</v>
      </c>
      <c r="K50" s="365">
        <v>0</v>
      </c>
      <c r="L50" s="68" t="s">
        <v>193</v>
      </c>
      <c r="M50" s="64">
        <v>7080000</v>
      </c>
      <c r="N50" s="68" t="s">
        <v>193</v>
      </c>
      <c r="O50" s="65">
        <v>3540000</v>
      </c>
      <c r="P50" s="68" t="s">
        <v>193</v>
      </c>
      <c r="Q50" s="65">
        <v>3540000</v>
      </c>
      <c r="R50" s="68" t="s">
        <v>193</v>
      </c>
      <c r="S50" s="65">
        <f t="shared" si="8"/>
        <v>14160000</v>
      </c>
      <c r="U50" s="413">
        <f t="shared" si="9"/>
        <v>7080000</v>
      </c>
      <c r="V50" s="415">
        <v>14160000</v>
      </c>
      <c r="W50" s="416">
        <f t="shared" si="10"/>
        <v>7080000</v>
      </c>
      <c r="X50" s="416">
        <f t="shared" si="11"/>
        <v>3540000</v>
      </c>
    </row>
    <row r="51" spans="1:24" s="387" customFormat="1" ht="31.5" x14ac:dyDescent="0.25">
      <c r="A51" s="374"/>
      <c r="B51" s="374"/>
      <c r="C51" s="374"/>
      <c r="D51" s="69">
        <v>9</v>
      </c>
      <c r="E51" s="70" t="s">
        <v>264</v>
      </c>
      <c r="F51" s="75" t="s">
        <v>73</v>
      </c>
      <c r="G51" s="71" t="s">
        <v>14</v>
      </c>
      <c r="H51" s="76" t="s">
        <v>265</v>
      </c>
      <c r="I51" s="365"/>
      <c r="J51" s="63" t="s">
        <v>431</v>
      </c>
      <c r="K51" s="365">
        <v>11250000</v>
      </c>
      <c r="L51" s="63" t="s">
        <v>754</v>
      </c>
      <c r="M51" s="64">
        <v>55840000</v>
      </c>
      <c r="N51" s="63" t="s">
        <v>237</v>
      </c>
      <c r="O51" s="65">
        <v>25295000</v>
      </c>
      <c r="P51" s="63" t="s">
        <v>237</v>
      </c>
      <c r="Q51" s="65">
        <v>25295000</v>
      </c>
      <c r="R51" s="63" t="s">
        <v>237</v>
      </c>
      <c r="S51" s="65">
        <f t="shared" si="8"/>
        <v>117680000</v>
      </c>
      <c r="U51" s="413">
        <f t="shared" si="9"/>
        <v>67090000</v>
      </c>
      <c r="V51" s="415">
        <v>117680000</v>
      </c>
      <c r="W51" s="416">
        <f t="shared" si="10"/>
        <v>50590000</v>
      </c>
      <c r="X51" s="416">
        <f t="shared" si="11"/>
        <v>25295000</v>
      </c>
    </row>
    <row r="52" spans="1:24" s="387" customFormat="1" ht="31.5" x14ac:dyDescent="0.25">
      <c r="A52" s="374"/>
      <c r="B52" s="374"/>
      <c r="C52" s="374"/>
      <c r="D52" s="74">
        <v>10</v>
      </c>
      <c r="E52" s="70" t="s">
        <v>267</v>
      </c>
      <c r="F52" s="75" t="s">
        <v>73</v>
      </c>
      <c r="G52" s="71" t="s">
        <v>14</v>
      </c>
      <c r="H52" s="76" t="s">
        <v>268</v>
      </c>
      <c r="I52" s="365"/>
      <c r="J52" s="68" t="s">
        <v>30</v>
      </c>
      <c r="K52" s="365">
        <v>51200000</v>
      </c>
      <c r="L52" s="68" t="s">
        <v>30</v>
      </c>
      <c r="M52" s="64">
        <v>104143800</v>
      </c>
      <c r="N52" s="68" t="s">
        <v>30</v>
      </c>
      <c r="O52" s="65">
        <v>75928100</v>
      </c>
      <c r="P52" s="68" t="s">
        <v>30</v>
      </c>
      <c r="Q52" s="65">
        <v>75928100</v>
      </c>
      <c r="R52" s="68" t="s">
        <v>30</v>
      </c>
      <c r="S52" s="65">
        <f t="shared" si="8"/>
        <v>307200000</v>
      </c>
      <c r="U52" s="413">
        <f t="shared" si="9"/>
        <v>155343800</v>
      </c>
      <c r="V52" s="415">
        <v>307200000</v>
      </c>
      <c r="W52" s="416">
        <f t="shared" si="10"/>
        <v>151856200</v>
      </c>
      <c r="X52" s="416">
        <f t="shared" si="11"/>
        <v>75928100</v>
      </c>
    </row>
    <row r="53" spans="1:24" s="387" customFormat="1" ht="47.25" x14ac:dyDescent="0.25">
      <c r="A53" s="374"/>
      <c r="B53" s="374"/>
      <c r="C53" s="374"/>
      <c r="D53" s="69">
        <v>11</v>
      </c>
      <c r="E53" s="70" t="s">
        <v>270</v>
      </c>
      <c r="F53" s="75" t="s">
        <v>73</v>
      </c>
      <c r="G53" s="71" t="s">
        <v>14</v>
      </c>
      <c r="H53" s="76" t="s">
        <v>271</v>
      </c>
      <c r="I53" s="365"/>
      <c r="J53" s="68" t="s">
        <v>51</v>
      </c>
      <c r="K53" s="365">
        <v>0</v>
      </c>
      <c r="L53" s="68" t="s">
        <v>43</v>
      </c>
      <c r="M53" s="64">
        <v>102400000</v>
      </c>
      <c r="N53" s="68" t="s">
        <v>43</v>
      </c>
      <c r="O53" s="65">
        <v>68550000</v>
      </c>
      <c r="P53" s="68" t="s">
        <v>43</v>
      </c>
      <c r="Q53" s="65">
        <v>68550000</v>
      </c>
      <c r="R53" s="68" t="s">
        <v>43</v>
      </c>
      <c r="S53" s="65">
        <f t="shared" si="8"/>
        <v>239500000</v>
      </c>
      <c r="U53" s="413">
        <f t="shared" si="9"/>
        <v>102400000</v>
      </c>
      <c r="V53" s="415">
        <v>239500000</v>
      </c>
      <c r="W53" s="416">
        <f t="shared" si="10"/>
        <v>137100000</v>
      </c>
      <c r="X53" s="416">
        <f t="shared" si="11"/>
        <v>68550000</v>
      </c>
    </row>
    <row r="54" spans="1:24" s="387" customFormat="1" ht="31.5" x14ac:dyDescent="0.25">
      <c r="A54" s="374"/>
      <c r="B54" s="374"/>
      <c r="C54" s="374"/>
      <c r="D54" s="74">
        <v>12</v>
      </c>
      <c r="E54" s="70" t="s">
        <v>147</v>
      </c>
      <c r="F54" s="75" t="s">
        <v>73</v>
      </c>
      <c r="G54" s="71" t="s">
        <v>14</v>
      </c>
      <c r="H54" s="76" t="s">
        <v>273</v>
      </c>
      <c r="I54" s="365"/>
      <c r="J54" s="68" t="s">
        <v>194</v>
      </c>
      <c r="K54" s="365">
        <v>6400000</v>
      </c>
      <c r="L54" s="68" t="s">
        <v>194</v>
      </c>
      <c r="M54" s="64">
        <v>12800000</v>
      </c>
      <c r="N54" s="68" t="s">
        <v>194</v>
      </c>
      <c r="O54" s="65">
        <v>9600000</v>
      </c>
      <c r="P54" s="68" t="s">
        <v>194</v>
      </c>
      <c r="Q54" s="65">
        <v>9600000</v>
      </c>
      <c r="R54" s="68" t="s">
        <v>194</v>
      </c>
      <c r="S54" s="65">
        <f t="shared" si="8"/>
        <v>38400000</v>
      </c>
      <c r="U54" s="413">
        <f t="shared" si="9"/>
        <v>19200000</v>
      </c>
      <c r="V54" s="415">
        <v>38400000</v>
      </c>
      <c r="W54" s="416">
        <f t="shared" si="10"/>
        <v>19200000</v>
      </c>
      <c r="X54" s="416">
        <f t="shared" si="11"/>
        <v>9600000</v>
      </c>
    </row>
    <row r="55" spans="1:24" s="387" customFormat="1" ht="31.5" x14ac:dyDescent="0.25">
      <c r="A55" s="374"/>
      <c r="B55" s="374"/>
      <c r="C55" s="374"/>
      <c r="D55" s="74">
        <v>13</v>
      </c>
      <c r="E55" s="70" t="s">
        <v>274</v>
      </c>
      <c r="F55" s="390"/>
      <c r="G55" s="82"/>
      <c r="H55" s="76" t="s">
        <v>275</v>
      </c>
      <c r="I55" s="365"/>
      <c r="J55" s="63" t="s">
        <v>51</v>
      </c>
      <c r="K55" s="365">
        <v>0</v>
      </c>
      <c r="L55" s="67" t="s">
        <v>729</v>
      </c>
      <c r="M55" s="64">
        <v>14125000</v>
      </c>
      <c r="N55" s="63" t="s">
        <v>729</v>
      </c>
      <c r="O55" s="65">
        <v>3800000</v>
      </c>
      <c r="P55" s="63" t="s">
        <v>729</v>
      </c>
      <c r="Q55" s="65">
        <v>3800000</v>
      </c>
      <c r="R55" s="63" t="s">
        <v>729</v>
      </c>
      <c r="S55" s="65">
        <f t="shared" si="8"/>
        <v>21725000</v>
      </c>
      <c r="U55" s="413">
        <f t="shared" si="9"/>
        <v>14125000</v>
      </c>
      <c r="V55" s="414">
        <v>21725000</v>
      </c>
      <c r="W55" s="416">
        <f t="shared" si="10"/>
        <v>7600000</v>
      </c>
      <c r="X55" s="416">
        <f t="shared" si="11"/>
        <v>3800000</v>
      </c>
    </row>
    <row r="56" spans="1:24" s="387" customFormat="1" ht="48" customHeight="1" x14ac:dyDescent="0.25">
      <c r="A56" s="477"/>
      <c r="B56" s="477"/>
      <c r="C56" s="477"/>
      <c r="D56" s="491" t="s">
        <v>132</v>
      </c>
      <c r="E56" s="492"/>
      <c r="F56" s="491" t="s">
        <v>305</v>
      </c>
      <c r="G56" s="493"/>
      <c r="H56" s="492"/>
      <c r="I56" s="486"/>
      <c r="J56" s="470">
        <v>0.45</v>
      </c>
      <c r="K56" s="472">
        <f>SUM(K58:K62)</f>
        <v>0</v>
      </c>
      <c r="L56" s="470">
        <v>0.52</v>
      </c>
      <c r="M56" s="472">
        <f>SUM(M58:M62)</f>
        <v>65596400</v>
      </c>
      <c r="N56" s="470">
        <v>0.57999999999999996</v>
      </c>
      <c r="O56" s="472">
        <f>SUM(O58:O62)</f>
        <v>13903250</v>
      </c>
      <c r="P56" s="470">
        <v>0.64</v>
      </c>
      <c r="Q56" s="472">
        <f>SUM(Q58:Q62)</f>
        <v>13903250</v>
      </c>
      <c r="R56" s="470">
        <v>0.69</v>
      </c>
      <c r="S56" s="472">
        <f>SUM(S58:S62)</f>
        <v>93402900</v>
      </c>
    </row>
    <row r="57" spans="1:24" s="387" customFormat="1" ht="15.75" x14ac:dyDescent="0.25">
      <c r="A57" s="477"/>
      <c r="B57" s="477"/>
      <c r="C57" s="477"/>
      <c r="D57" s="474" t="s">
        <v>243</v>
      </c>
      <c r="E57" s="475"/>
      <c r="F57" s="483"/>
      <c r="G57" s="484"/>
      <c r="H57" s="485"/>
      <c r="I57" s="486"/>
      <c r="J57" s="471"/>
      <c r="K57" s="472"/>
      <c r="L57" s="471"/>
      <c r="M57" s="472"/>
      <c r="N57" s="471"/>
      <c r="O57" s="472"/>
      <c r="P57" s="471"/>
      <c r="Q57" s="472"/>
      <c r="R57" s="471"/>
      <c r="S57" s="472"/>
    </row>
    <row r="58" spans="1:24" s="387" customFormat="1" ht="31.5" x14ac:dyDescent="0.25">
      <c r="A58" s="388"/>
      <c r="B58" s="388"/>
      <c r="C58" s="388"/>
      <c r="D58" s="77">
        <v>1</v>
      </c>
      <c r="E58" s="95" t="s">
        <v>63</v>
      </c>
      <c r="F58" s="81" t="s">
        <v>73</v>
      </c>
      <c r="G58" s="82" t="s">
        <v>14</v>
      </c>
      <c r="H58" s="96" t="s">
        <v>310</v>
      </c>
      <c r="I58" s="365"/>
      <c r="J58" s="406" t="s">
        <v>51</v>
      </c>
      <c r="K58" s="404">
        <v>0</v>
      </c>
      <c r="L58" s="366" t="s">
        <v>92</v>
      </c>
      <c r="M58" s="64">
        <v>29317000</v>
      </c>
      <c r="N58" s="406" t="s">
        <v>51</v>
      </c>
      <c r="O58" s="404">
        <v>0</v>
      </c>
      <c r="P58" s="406" t="s">
        <v>51</v>
      </c>
      <c r="Q58" s="404">
        <v>0</v>
      </c>
      <c r="R58" s="366" t="s">
        <v>92</v>
      </c>
      <c r="S58" s="404">
        <f t="shared" ref="S58:S62" si="12">K58+M58+O58+Q58</f>
        <v>29317000</v>
      </c>
      <c r="U58" s="387">
        <v>29317000</v>
      </c>
      <c r="V58" s="413">
        <f>U58-M58</f>
        <v>0</v>
      </c>
    </row>
    <row r="59" spans="1:24" s="387" customFormat="1" ht="47.25" x14ac:dyDescent="0.25">
      <c r="A59" s="388"/>
      <c r="B59" s="388"/>
      <c r="C59" s="388"/>
      <c r="D59" s="92">
        <v>2</v>
      </c>
      <c r="E59" s="98" t="s">
        <v>65</v>
      </c>
      <c r="F59" s="87" t="s">
        <v>73</v>
      </c>
      <c r="G59" s="88" t="s">
        <v>14</v>
      </c>
      <c r="H59" s="99" t="s">
        <v>312</v>
      </c>
      <c r="I59" s="367"/>
      <c r="J59" s="406" t="s">
        <v>51</v>
      </c>
      <c r="K59" s="404">
        <v>0</v>
      </c>
      <c r="L59" s="364" t="s">
        <v>307</v>
      </c>
      <c r="M59" s="100">
        <v>36279400</v>
      </c>
      <c r="N59" s="406" t="s">
        <v>51</v>
      </c>
      <c r="O59" s="404">
        <v>0</v>
      </c>
      <c r="P59" s="406" t="s">
        <v>51</v>
      </c>
      <c r="Q59" s="404">
        <v>0</v>
      </c>
      <c r="R59" s="364" t="s">
        <v>313</v>
      </c>
      <c r="S59" s="404">
        <f t="shared" si="12"/>
        <v>36279400</v>
      </c>
      <c r="U59" s="387">
        <v>39739400</v>
      </c>
    </row>
    <row r="60" spans="1:24" s="387" customFormat="1" ht="47.25" x14ac:dyDescent="0.25">
      <c r="A60" s="477"/>
      <c r="B60" s="477"/>
      <c r="C60" s="477"/>
      <c r="D60" s="77">
        <v>3</v>
      </c>
      <c r="E60" s="102" t="s">
        <v>157</v>
      </c>
      <c r="F60" s="81" t="s">
        <v>72</v>
      </c>
      <c r="G60" s="82" t="s">
        <v>14</v>
      </c>
      <c r="H60" s="96" t="s">
        <v>319</v>
      </c>
      <c r="I60" s="365"/>
      <c r="J60" s="406" t="s">
        <v>51</v>
      </c>
      <c r="K60" s="404">
        <v>0</v>
      </c>
      <c r="L60" s="366" t="s">
        <v>51</v>
      </c>
      <c r="M60" s="64">
        <v>0</v>
      </c>
      <c r="N60" s="67" t="s">
        <v>320</v>
      </c>
      <c r="O60" s="64">
        <v>4492700</v>
      </c>
      <c r="P60" s="67" t="s">
        <v>320</v>
      </c>
      <c r="Q60" s="64">
        <v>4492700</v>
      </c>
      <c r="R60" s="67" t="s">
        <v>320</v>
      </c>
      <c r="S60" s="404">
        <f t="shared" si="12"/>
        <v>8985400</v>
      </c>
      <c r="U60" s="387">
        <v>8985400</v>
      </c>
      <c r="W60" s="387">
        <f>U60/2</f>
        <v>4492700</v>
      </c>
    </row>
    <row r="61" spans="1:24" s="387" customFormat="1" ht="47.25" x14ac:dyDescent="0.25">
      <c r="A61" s="477"/>
      <c r="B61" s="477"/>
      <c r="C61" s="477"/>
      <c r="D61" s="92">
        <v>4</v>
      </c>
      <c r="E61" s="102" t="s">
        <v>323</v>
      </c>
      <c r="F61" s="81" t="s">
        <v>72</v>
      </c>
      <c r="G61" s="82" t="s">
        <v>14</v>
      </c>
      <c r="H61" s="96" t="s">
        <v>324</v>
      </c>
      <c r="I61" s="365"/>
      <c r="J61" s="366" t="s">
        <v>51</v>
      </c>
      <c r="K61" s="365">
        <v>0</v>
      </c>
      <c r="L61" s="366" t="s">
        <v>51</v>
      </c>
      <c r="M61" s="64">
        <v>0</v>
      </c>
      <c r="N61" s="406" t="s">
        <v>51</v>
      </c>
      <c r="O61" s="64">
        <v>0</v>
      </c>
      <c r="P61" s="406" t="s">
        <v>51</v>
      </c>
      <c r="Q61" s="64">
        <v>0</v>
      </c>
      <c r="R61" s="366" t="s">
        <v>51</v>
      </c>
      <c r="S61" s="404">
        <f t="shared" si="12"/>
        <v>0</v>
      </c>
    </row>
    <row r="62" spans="1:24" s="387" customFormat="1" ht="31.5" x14ac:dyDescent="0.25">
      <c r="A62" s="490"/>
      <c r="B62" s="490"/>
      <c r="C62" s="490"/>
      <c r="D62" s="77">
        <v>5</v>
      </c>
      <c r="E62" s="102" t="s">
        <v>325</v>
      </c>
      <c r="F62" s="81" t="s">
        <v>72</v>
      </c>
      <c r="G62" s="82" t="s">
        <v>14</v>
      </c>
      <c r="H62" s="96" t="s">
        <v>326</v>
      </c>
      <c r="I62" s="365"/>
      <c r="J62" s="406" t="s">
        <v>51</v>
      </c>
      <c r="K62" s="404">
        <v>0</v>
      </c>
      <c r="L62" s="366" t="s">
        <v>51</v>
      </c>
      <c r="M62" s="64">
        <v>0</v>
      </c>
      <c r="N62" s="366" t="s">
        <v>327</v>
      </c>
      <c r="O62" s="64">
        <v>9410550</v>
      </c>
      <c r="P62" s="366" t="s">
        <v>327</v>
      </c>
      <c r="Q62" s="64">
        <v>9410550</v>
      </c>
      <c r="R62" s="366" t="s">
        <v>327</v>
      </c>
      <c r="S62" s="404">
        <f t="shared" si="12"/>
        <v>18821100</v>
      </c>
      <c r="U62" s="387">
        <v>18821100</v>
      </c>
      <c r="W62" s="387">
        <f>U62/2</f>
        <v>9410550</v>
      </c>
    </row>
    <row r="63" spans="1:24" s="387" customFormat="1" ht="63.95" customHeight="1" x14ac:dyDescent="0.25">
      <c r="A63" s="476" t="s">
        <v>488</v>
      </c>
      <c r="B63" s="476" t="s">
        <v>491</v>
      </c>
      <c r="C63" s="476" t="s">
        <v>530</v>
      </c>
      <c r="D63" s="478" t="s">
        <v>142</v>
      </c>
      <c r="E63" s="479"/>
      <c r="F63" s="480" t="s">
        <v>303</v>
      </c>
      <c r="G63" s="481"/>
      <c r="H63" s="482"/>
      <c r="I63" s="486"/>
      <c r="J63" s="487" t="s">
        <v>51</v>
      </c>
      <c r="K63" s="472">
        <f>K65</f>
        <v>0</v>
      </c>
      <c r="L63" s="470">
        <v>0.45</v>
      </c>
      <c r="M63" s="472">
        <f>M65</f>
        <v>13050000</v>
      </c>
      <c r="N63" s="470">
        <v>0.5</v>
      </c>
      <c r="O63" s="472">
        <f>O65</f>
        <v>5900000</v>
      </c>
      <c r="P63" s="470">
        <v>0.55000000000000004</v>
      </c>
      <c r="Q63" s="472">
        <f>Q65</f>
        <v>5900000</v>
      </c>
      <c r="R63" s="470">
        <v>0.6</v>
      </c>
      <c r="S63" s="472">
        <f>S65</f>
        <v>24850000</v>
      </c>
    </row>
    <row r="64" spans="1:24" s="387" customFormat="1" ht="15.75" x14ac:dyDescent="0.25">
      <c r="A64" s="477"/>
      <c r="B64" s="477"/>
      <c r="C64" s="477"/>
      <c r="D64" s="474" t="s">
        <v>243</v>
      </c>
      <c r="E64" s="475"/>
      <c r="F64" s="483"/>
      <c r="G64" s="484"/>
      <c r="H64" s="485"/>
      <c r="I64" s="486"/>
      <c r="J64" s="487"/>
      <c r="K64" s="472"/>
      <c r="L64" s="470"/>
      <c r="M64" s="472"/>
      <c r="N64" s="470"/>
      <c r="O64" s="472"/>
      <c r="P64" s="470"/>
      <c r="Q64" s="472"/>
      <c r="R64" s="470"/>
      <c r="S64" s="472"/>
    </row>
    <row r="65" spans="1:28" s="387" customFormat="1" ht="48" thickBot="1" x14ac:dyDescent="0.3">
      <c r="A65" s="477"/>
      <c r="B65" s="477"/>
      <c r="C65" s="477"/>
      <c r="D65" s="115">
        <v>1</v>
      </c>
      <c r="E65" s="116" t="s">
        <v>728</v>
      </c>
      <c r="F65" s="105" t="s">
        <v>73</v>
      </c>
      <c r="G65" s="106" t="s">
        <v>14</v>
      </c>
      <c r="H65" s="117" t="s">
        <v>304</v>
      </c>
      <c r="I65" s="118"/>
      <c r="J65" s="119" t="s">
        <v>51</v>
      </c>
      <c r="K65" s="118">
        <v>0</v>
      </c>
      <c r="L65" s="119" t="s">
        <v>227</v>
      </c>
      <c r="M65" s="118">
        <v>13050000</v>
      </c>
      <c r="N65" s="119" t="s">
        <v>227</v>
      </c>
      <c r="O65" s="118">
        <v>5900000</v>
      </c>
      <c r="P65" s="119" t="s">
        <v>227</v>
      </c>
      <c r="Q65" s="118">
        <v>5900000</v>
      </c>
      <c r="R65" s="119" t="s">
        <v>227</v>
      </c>
      <c r="S65" s="404">
        <f t="shared" ref="S65" si="13">K65+M65+O65+Q65</f>
        <v>24850000</v>
      </c>
      <c r="U65" s="387">
        <v>24850000</v>
      </c>
      <c r="V65" s="413">
        <f>U65-M65</f>
        <v>11800000</v>
      </c>
      <c r="W65" s="413">
        <f>V65/2</f>
        <v>5900000</v>
      </c>
    </row>
    <row r="66" spans="1:28" s="387" customFormat="1" ht="32.1" customHeight="1" x14ac:dyDescent="0.25">
      <c r="A66" s="374"/>
      <c r="B66" s="374"/>
      <c r="C66" s="374"/>
      <c r="D66" s="496" t="s">
        <v>140</v>
      </c>
      <c r="E66" s="497"/>
      <c r="F66" s="480" t="s">
        <v>148</v>
      </c>
      <c r="G66" s="481"/>
      <c r="H66" s="482"/>
      <c r="I66" s="486"/>
      <c r="J66" s="470">
        <v>0.4</v>
      </c>
      <c r="K66" s="472">
        <f>SUM(K68:K71)</f>
        <v>0</v>
      </c>
      <c r="L66" s="470">
        <v>0.45</v>
      </c>
      <c r="M66" s="472">
        <f>SUM(M68:M71)</f>
        <v>72914810</v>
      </c>
      <c r="N66" s="470">
        <v>0.55000000000000004</v>
      </c>
      <c r="O66" s="472">
        <f>SUM(O68:O71)</f>
        <v>800255500</v>
      </c>
      <c r="P66" s="470">
        <v>0.6</v>
      </c>
      <c r="Q66" s="472">
        <f>SUM(Q68:Q71)</f>
        <v>174875000</v>
      </c>
      <c r="R66" s="470">
        <v>0.65</v>
      </c>
      <c r="S66" s="472">
        <f>SUM(S68:S71)</f>
        <v>1048045310</v>
      </c>
    </row>
    <row r="67" spans="1:28" s="387" customFormat="1" ht="15.75" x14ac:dyDescent="0.25">
      <c r="A67" s="374"/>
      <c r="B67" s="374"/>
      <c r="C67" s="374"/>
      <c r="D67" s="474" t="s">
        <v>243</v>
      </c>
      <c r="E67" s="475"/>
      <c r="F67" s="483"/>
      <c r="G67" s="484"/>
      <c r="H67" s="485"/>
      <c r="I67" s="486"/>
      <c r="J67" s="471"/>
      <c r="K67" s="472"/>
      <c r="L67" s="471"/>
      <c r="M67" s="472"/>
      <c r="N67" s="471"/>
      <c r="O67" s="472"/>
      <c r="P67" s="471"/>
      <c r="Q67" s="472"/>
      <c r="R67" s="471"/>
      <c r="S67" s="472"/>
    </row>
    <row r="68" spans="1:28" s="299" customFormat="1" ht="31.5" x14ac:dyDescent="0.25">
      <c r="A68" s="313"/>
      <c r="B68" s="374"/>
      <c r="C68" s="374"/>
      <c r="D68" s="396" t="s">
        <v>745</v>
      </c>
      <c r="E68" s="80" t="s">
        <v>509</v>
      </c>
      <c r="F68" s="81" t="s">
        <v>73</v>
      </c>
      <c r="G68" s="82" t="s">
        <v>14</v>
      </c>
      <c r="H68" s="85" t="s">
        <v>288</v>
      </c>
      <c r="I68" s="365"/>
      <c r="J68" s="406" t="s">
        <v>51</v>
      </c>
      <c r="K68" s="404">
        <v>0</v>
      </c>
      <c r="L68" s="366" t="s">
        <v>51</v>
      </c>
      <c r="M68" s="365">
        <v>0</v>
      </c>
      <c r="N68" s="366" t="s">
        <v>22</v>
      </c>
      <c r="O68" s="365">
        <v>263070500</v>
      </c>
      <c r="P68" s="405" t="s">
        <v>51</v>
      </c>
      <c r="Q68" s="407">
        <v>0</v>
      </c>
      <c r="R68" s="366" t="s">
        <v>177</v>
      </c>
      <c r="S68" s="404">
        <f t="shared" ref="S68:S71" si="14">K68+M68+O68+Q68</f>
        <v>263070500</v>
      </c>
      <c r="U68" s="299">
        <v>263070000</v>
      </c>
    </row>
    <row r="69" spans="1:28" s="299" customFormat="1" ht="47.25" x14ac:dyDescent="0.25">
      <c r="A69" s="313"/>
      <c r="B69" s="374"/>
      <c r="C69" s="374"/>
      <c r="D69" s="396" t="s">
        <v>746</v>
      </c>
      <c r="E69" s="91" t="s">
        <v>538</v>
      </c>
      <c r="F69" s="81" t="s">
        <v>73</v>
      </c>
      <c r="G69" s="82" t="s">
        <v>14</v>
      </c>
      <c r="H69" s="85" t="s">
        <v>290</v>
      </c>
      <c r="I69" s="365"/>
      <c r="J69" s="406" t="s">
        <v>51</v>
      </c>
      <c r="K69" s="404">
        <v>0</v>
      </c>
      <c r="L69" s="366" t="s">
        <v>19</v>
      </c>
      <c r="M69" s="365">
        <v>67464810</v>
      </c>
      <c r="N69" s="366" t="s">
        <v>19</v>
      </c>
      <c r="O69" s="365">
        <v>118000000</v>
      </c>
      <c r="P69" s="366" t="s">
        <v>234</v>
      </c>
      <c r="Q69" s="365">
        <v>151000000</v>
      </c>
      <c r="R69" s="366" t="s">
        <v>234</v>
      </c>
      <c r="S69" s="404">
        <f t="shared" si="14"/>
        <v>336464810</v>
      </c>
      <c r="U69" s="299">
        <v>118000000</v>
      </c>
    </row>
    <row r="70" spans="1:28" s="299" customFormat="1" ht="31.5" x14ac:dyDescent="0.25">
      <c r="A70" s="313"/>
      <c r="B70" s="374"/>
      <c r="C70" s="374"/>
      <c r="D70" s="392">
        <v>3</v>
      </c>
      <c r="E70" s="91" t="s">
        <v>151</v>
      </c>
      <c r="F70" s="81" t="s">
        <v>73</v>
      </c>
      <c r="G70" s="82" t="s">
        <v>14</v>
      </c>
      <c r="H70" s="91" t="s">
        <v>291</v>
      </c>
      <c r="I70" s="365"/>
      <c r="J70" s="406" t="s">
        <v>51</v>
      </c>
      <c r="K70" s="404">
        <v>0</v>
      </c>
      <c r="L70" s="366" t="s">
        <v>107</v>
      </c>
      <c r="M70" s="365">
        <v>5450000</v>
      </c>
      <c r="N70" s="366" t="s">
        <v>107</v>
      </c>
      <c r="O70" s="365">
        <v>23875000</v>
      </c>
      <c r="P70" s="406" t="s">
        <v>107</v>
      </c>
      <c r="Q70" s="404">
        <v>23875000</v>
      </c>
      <c r="R70" s="366" t="s">
        <v>107</v>
      </c>
      <c r="S70" s="404">
        <f t="shared" si="14"/>
        <v>53200000</v>
      </c>
      <c r="U70" s="299">
        <v>53200000</v>
      </c>
      <c r="V70" s="417">
        <f>U70-M70</f>
        <v>47750000</v>
      </c>
      <c r="W70" s="413">
        <f>V70/2</f>
        <v>23875000</v>
      </c>
    </row>
    <row r="71" spans="1:28" s="299" customFormat="1" ht="31.5" x14ac:dyDescent="0.25">
      <c r="A71" s="398"/>
      <c r="B71" s="375"/>
      <c r="C71" s="375"/>
      <c r="D71" s="397">
        <v>4</v>
      </c>
      <c r="E71" s="91" t="s">
        <v>751</v>
      </c>
      <c r="F71" s="81" t="s">
        <v>73</v>
      </c>
      <c r="G71" s="82" t="s">
        <v>14</v>
      </c>
      <c r="H71" s="83" t="s">
        <v>292</v>
      </c>
      <c r="I71" s="365"/>
      <c r="J71" s="366" t="s">
        <v>51</v>
      </c>
      <c r="K71" s="365">
        <v>0</v>
      </c>
      <c r="L71" s="364" t="s">
        <v>51</v>
      </c>
      <c r="M71" s="367">
        <v>0</v>
      </c>
      <c r="N71" s="366" t="s">
        <v>281</v>
      </c>
      <c r="O71" s="365">
        <v>395310000</v>
      </c>
      <c r="P71" s="405" t="s">
        <v>51</v>
      </c>
      <c r="Q71" s="407">
        <v>0</v>
      </c>
      <c r="R71" s="366" t="s">
        <v>19</v>
      </c>
      <c r="S71" s="404">
        <f t="shared" si="14"/>
        <v>395310000</v>
      </c>
    </row>
    <row r="74" spans="1:28" s="21" customFormat="1" ht="15.75" x14ac:dyDescent="0.25">
      <c r="K74" s="42"/>
      <c r="M74" s="42"/>
      <c r="O74" s="42"/>
      <c r="Q74" s="42"/>
    </row>
    <row r="75" spans="1:28" s="21" customFormat="1" ht="18" x14ac:dyDescent="0.25">
      <c r="L75" s="62"/>
      <c r="M75" s="62"/>
      <c r="N75" s="429" t="s">
        <v>24</v>
      </c>
      <c r="O75" s="429"/>
      <c r="P75" s="429"/>
      <c r="Q75" s="62"/>
      <c r="W75" s="23">
        <v>1</v>
      </c>
      <c r="X75" s="21" t="s">
        <v>78</v>
      </c>
    </row>
    <row r="76" spans="1:28" s="21" customFormat="1" ht="18" x14ac:dyDescent="0.25">
      <c r="L76" s="370"/>
      <c r="M76" s="370"/>
      <c r="N76" s="428"/>
      <c r="O76" s="428"/>
      <c r="P76" s="428"/>
      <c r="Q76" s="370"/>
      <c r="W76" s="370">
        <v>2</v>
      </c>
      <c r="X76" s="21" t="s">
        <v>79</v>
      </c>
    </row>
    <row r="77" spans="1:28" s="21" customFormat="1" ht="18" x14ac:dyDescent="0.25">
      <c r="L77" s="370"/>
      <c r="M77" s="370"/>
      <c r="N77" s="428"/>
      <c r="O77" s="428"/>
      <c r="P77" s="428"/>
      <c r="Q77" s="370"/>
      <c r="X77" s="21" t="s">
        <v>80</v>
      </c>
    </row>
    <row r="78" spans="1:28" s="21" customFormat="1" ht="18" x14ac:dyDescent="0.25">
      <c r="L78" s="370"/>
      <c r="M78" s="370"/>
      <c r="N78" s="428"/>
      <c r="O78" s="428"/>
      <c r="P78" s="428"/>
      <c r="Q78" s="370"/>
      <c r="X78" s="21" t="s">
        <v>81</v>
      </c>
    </row>
    <row r="79" spans="1:28" s="21" customFormat="1" ht="33" customHeight="1" x14ac:dyDescent="0.25">
      <c r="L79" s="61"/>
      <c r="M79" s="61"/>
      <c r="N79" s="428"/>
      <c r="O79" s="428"/>
      <c r="P79" s="428"/>
      <c r="Q79" s="61"/>
      <c r="X79" s="24" t="s">
        <v>82</v>
      </c>
      <c r="Y79" s="509" t="s">
        <v>84</v>
      </c>
      <c r="Z79" s="509"/>
      <c r="AA79" s="509"/>
      <c r="AB79" s="24" t="s">
        <v>86</v>
      </c>
    </row>
    <row r="80" spans="1:28" s="21" customFormat="1" ht="18" x14ac:dyDescent="0.25">
      <c r="L80" s="370"/>
      <c r="M80" s="370"/>
      <c r="N80" s="427" t="s">
        <v>133</v>
      </c>
      <c r="O80" s="427"/>
      <c r="P80" s="427"/>
      <c r="Q80" s="370"/>
      <c r="X80" s="25" t="s">
        <v>83</v>
      </c>
      <c r="Y80" s="510" t="s">
        <v>85</v>
      </c>
      <c r="Z80" s="510"/>
      <c r="AA80" s="510"/>
      <c r="AB80" s="24" t="s">
        <v>87</v>
      </c>
    </row>
    <row r="81" spans="14:16" ht="18" x14ac:dyDescent="0.2">
      <c r="N81" s="428" t="s">
        <v>117</v>
      </c>
      <c r="O81" s="428"/>
      <c r="P81" s="428"/>
    </row>
  </sheetData>
  <mergeCells count="158">
    <mergeCell ref="P7:Q7"/>
    <mergeCell ref="D9:E9"/>
    <mergeCell ref="F9:H9"/>
    <mergeCell ref="A1:S1"/>
    <mergeCell ref="A2:S2"/>
    <mergeCell ref="A6:A8"/>
    <mergeCell ref="B6:B8"/>
    <mergeCell ref="C6:C8"/>
    <mergeCell ref="D6:E8"/>
    <mergeCell ref="F6:H8"/>
    <mergeCell ref="I6:I8"/>
    <mergeCell ref="J7:K7"/>
    <mergeCell ref="J6:Q6"/>
    <mergeCell ref="R6:S7"/>
    <mergeCell ref="A10:A13"/>
    <mergeCell ref="B10:B12"/>
    <mergeCell ref="C10:C13"/>
    <mergeCell ref="D10:E10"/>
    <mergeCell ref="F10:H11"/>
    <mergeCell ref="I10:I11"/>
    <mergeCell ref="D11:E11"/>
    <mergeCell ref="L7:M7"/>
    <mergeCell ref="N7:O7"/>
    <mergeCell ref="S21:S22"/>
    <mergeCell ref="O21:O22"/>
    <mergeCell ref="P21:P22"/>
    <mergeCell ref="P10:P11"/>
    <mergeCell ref="Q10:Q11"/>
    <mergeCell ref="R10:R11"/>
    <mergeCell ref="S10:S11"/>
    <mergeCell ref="J10:J11"/>
    <mergeCell ref="K10:K11"/>
    <mergeCell ref="L10:L11"/>
    <mergeCell ref="M10:M11"/>
    <mergeCell ref="N10:N11"/>
    <mergeCell ref="O10:O11"/>
    <mergeCell ref="M21:M22"/>
    <mergeCell ref="N21:N22"/>
    <mergeCell ref="N27:N28"/>
    <mergeCell ref="S18:S19"/>
    <mergeCell ref="D19:E19"/>
    <mergeCell ref="D21:E21"/>
    <mergeCell ref="F21:H22"/>
    <mergeCell ref="I21:I22"/>
    <mergeCell ref="J21:J22"/>
    <mergeCell ref="K21:K22"/>
    <mergeCell ref="L21:L22"/>
    <mergeCell ref="M18:M19"/>
    <mergeCell ref="N18:N19"/>
    <mergeCell ref="O18:O19"/>
    <mergeCell ref="P18:P19"/>
    <mergeCell ref="Q18:Q19"/>
    <mergeCell ref="R18:R19"/>
    <mergeCell ref="D18:E18"/>
    <mergeCell ref="F18:H19"/>
    <mergeCell ref="Q21:Q22"/>
    <mergeCell ref="R21:R22"/>
    <mergeCell ref="I18:I19"/>
    <mergeCell ref="J18:J19"/>
    <mergeCell ref="K18:K19"/>
    <mergeCell ref="L18:L19"/>
    <mergeCell ref="D22:E22"/>
    <mergeCell ref="M41:M42"/>
    <mergeCell ref="A27:A29"/>
    <mergeCell ref="B27:B29"/>
    <mergeCell ref="C27:C30"/>
    <mergeCell ref="D27:E27"/>
    <mergeCell ref="F27:H28"/>
    <mergeCell ref="I27:I28"/>
    <mergeCell ref="A33:A40"/>
    <mergeCell ref="B33:B40"/>
    <mergeCell ref="C33:C40"/>
    <mergeCell ref="A41:A43"/>
    <mergeCell ref="B41:B42"/>
    <mergeCell ref="C41:C43"/>
    <mergeCell ref="D41:E41"/>
    <mergeCell ref="D28:E28"/>
    <mergeCell ref="J27:J28"/>
    <mergeCell ref="K27:K28"/>
    <mergeCell ref="L27:L28"/>
    <mergeCell ref="M27:M28"/>
    <mergeCell ref="A60:A62"/>
    <mergeCell ref="B60:B62"/>
    <mergeCell ref="C60:C62"/>
    <mergeCell ref="D42:E42"/>
    <mergeCell ref="A63:A65"/>
    <mergeCell ref="B63:B65"/>
    <mergeCell ref="C63:C65"/>
    <mergeCell ref="P56:P57"/>
    <mergeCell ref="Q56:Q57"/>
    <mergeCell ref="D64:E64"/>
    <mergeCell ref="M63:M64"/>
    <mergeCell ref="N63:N64"/>
    <mergeCell ref="D63:E63"/>
    <mergeCell ref="F63:H64"/>
    <mergeCell ref="I63:I64"/>
    <mergeCell ref="J63:J64"/>
    <mergeCell ref="K63:K64"/>
    <mergeCell ref="L63:L64"/>
    <mergeCell ref="N41:N42"/>
    <mergeCell ref="F41:H42"/>
    <mergeCell ref="I41:I42"/>
    <mergeCell ref="J41:J42"/>
    <mergeCell ref="K41:K42"/>
    <mergeCell ref="L41:L42"/>
    <mergeCell ref="J56:J57"/>
    <mergeCell ref="K56:K57"/>
    <mergeCell ref="L56:L57"/>
    <mergeCell ref="M56:M57"/>
    <mergeCell ref="N56:N57"/>
    <mergeCell ref="O56:O57"/>
    <mergeCell ref="A56:A57"/>
    <mergeCell ref="B56:B57"/>
    <mergeCell ref="C56:C57"/>
    <mergeCell ref="D56:E56"/>
    <mergeCell ref="F56:H57"/>
    <mergeCell ref="I56:I57"/>
    <mergeCell ref="D57:E57"/>
    <mergeCell ref="D67:E67"/>
    <mergeCell ref="M66:M67"/>
    <mergeCell ref="N66:N67"/>
    <mergeCell ref="N81:P81"/>
    <mergeCell ref="N77:P77"/>
    <mergeCell ref="N78:P78"/>
    <mergeCell ref="N79:P79"/>
    <mergeCell ref="Y79:AA79"/>
    <mergeCell ref="N80:P80"/>
    <mergeCell ref="Y80:AA80"/>
    <mergeCell ref="S66:S67"/>
    <mergeCell ref="D66:E66"/>
    <mergeCell ref="F66:H67"/>
    <mergeCell ref="I66:I67"/>
    <mergeCell ref="J66:J67"/>
    <mergeCell ref="K66:K67"/>
    <mergeCell ref="L66:L67"/>
    <mergeCell ref="N75:P75"/>
    <mergeCell ref="N76:P76"/>
    <mergeCell ref="S56:S57"/>
    <mergeCell ref="Q27:Q28"/>
    <mergeCell ref="R27:R28"/>
    <mergeCell ref="S27:S28"/>
    <mergeCell ref="O66:O67"/>
    <mergeCell ref="P66:P67"/>
    <mergeCell ref="Q66:Q67"/>
    <mergeCell ref="R66:R67"/>
    <mergeCell ref="O27:O28"/>
    <mergeCell ref="O41:O42"/>
    <mergeCell ref="Q41:Q42"/>
    <mergeCell ref="R41:R42"/>
    <mergeCell ref="S41:S42"/>
    <mergeCell ref="P27:P28"/>
    <mergeCell ref="P41:P42"/>
    <mergeCell ref="S63:S64"/>
    <mergeCell ref="O63:O64"/>
    <mergeCell ref="P63:P64"/>
    <mergeCell ref="Q63:Q64"/>
    <mergeCell ref="R63:R64"/>
    <mergeCell ref="R56:R57"/>
  </mergeCells>
  <printOptions horizontalCentered="1"/>
  <pageMargins left="0.2" right="0.2" top="0.75" bottom="0.75" header="0.3" footer="0.3"/>
  <pageSetup paperSize="9" scale="60"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tabSelected="1" view="pageBreakPreview" topLeftCell="A16" zoomScaleNormal="115" zoomScaleSheetLayoutView="100" workbookViewId="0">
      <selection activeCell="G32" sqref="G32"/>
    </sheetView>
  </sheetViews>
  <sheetFormatPr defaultRowHeight="15.75" x14ac:dyDescent="0.25"/>
  <cols>
    <col min="1" max="1" width="5.7109375" style="21" customWidth="1"/>
    <col min="2" max="2" width="1.7109375" style="21" customWidth="1"/>
    <col min="3" max="3" width="3.7109375" style="21" customWidth="1"/>
    <col min="4" max="4" width="33.42578125" style="21" customWidth="1"/>
    <col min="5" max="5" width="34.28515625" style="21" customWidth="1"/>
    <col min="6" max="6" width="34.7109375" style="21" customWidth="1"/>
    <col min="7" max="7" width="20" style="21" customWidth="1"/>
    <col min="8" max="16384" width="9.140625" style="21"/>
  </cols>
  <sheetData>
    <row r="1" spans="1:8" ht="18" x14ac:dyDescent="0.25">
      <c r="A1" s="442" t="s">
        <v>10</v>
      </c>
      <c r="B1" s="442"/>
      <c r="C1" s="442"/>
      <c r="D1" s="442"/>
      <c r="E1" s="442"/>
      <c r="F1" s="442"/>
      <c r="G1" s="442"/>
    </row>
    <row r="2" spans="1:8" ht="18" x14ac:dyDescent="0.25">
      <c r="A2" s="442" t="s">
        <v>481</v>
      </c>
      <c r="B2" s="442"/>
      <c r="C2" s="442"/>
      <c r="D2" s="442"/>
      <c r="E2" s="442"/>
      <c r="F2" s="442"/>
      <c r="G2" s="442"/>
    </row>
    <row r="5" spans="1:8" ht="51" customHeight="1" x14ac:dyDescent="0.25">
      <c r="A5" s="40" t="s">
        <v>8</v>
      </c>
      <c r="B5" s="539" t="s">
        <v>1</v>
      </c>
      <c r="C5" s="539"/>
      <c r="D5" s="539"/>
      <c r="E5" s="40" t="s">
        <v>2</v>
      </c>
      <c r="F5" s="40" t="s">
        <v>9</v>
      </c>
      <c r="G5" s="40" t="s">
        <v>71</v>
      </c>
    </row>
    <row r="6" spans="1:8" s="36" customFormat="1" ht="16.5" x14ac:dyDescent="0.25">
      <c r="A6" s="41">
        <v>1</v>
      </c>
      <c r="B6" s="538">
        <v>2</v>
      </c>
      <c r="C6" s="538"/>
      <c r="D6" s="538"/>
      <c r="E6" s="41">
        <v>3</v>
      </c>
      <c r="F6" s="38">
        <v>4</v>
      </c>
      <c r="G6" s="38">
        <v>5</v>
      </c>
    </row>
    <row r="7" spans="1:8" ht="50.1" customHeight="1" x14ac:dyDescent="0.3">
      <c r="A7" s="224">
        <v>1</v>
      </c>
      <c r="B7" s="537" t="s">
        <v>489</v>
      </c>
      <c r="C7" s="537"/>
      <c r="D7" s="537"/>
      <c r="E7" s="186" t="s">
        <v>211</v>
      </c>
      <c r="F7" s="45"/>
      <c r="G7" s="44"/>
    </row>
    <row r="8" spans="1:8" ht="50.1" customHeight="1" x14ac:dyDescent="0.3">
      <c r="A8" s="223">
        <v>2</v>
      </c>
      <c r="B8" s="537" t="s">
        <v>554</v>
      </c>
      <c r="C8" s="537"/>
      <c r="D8" s="537"/>
      <c r="E8" s="186" t="s">
        <v>492</v>
      </c>
      <c r="F8" s="45"/>
      <c r="G8" s="44"/>
    </row>
    <row r="9" spans="1:8" ht="50.1" customHeight="1" x14ac:dyDescent="0.3">
      <c r="A9" s="434">
        <v>3</v>
      </c>
      <c r="B9" s="436" t="s">
        <v>491</v>
      </c>
      <c r="C9" s="437"/>
      <c r="D9" s="438"/>
      <c r="E9" s="186" t="s">
        <v>493</v>
      </c>
      <c r="F9" s="45"/>
      <c r="G9" s="44"/>
    </row>
    <row r="10" spans="1:8" ht="50.1" customHeight="1" x14ac:dyDescent="0.3">
      <c r="A10" s="435"/>
      <c r="B10" s="439"/>
      <c r="C10" s="440"/>
      <c r="D10" s="441"/>
      <c r="E10" s="186" t="s">
        <v>530</v>
      </c>
      <c r="F10" s="45"/>
      <c r="G10" s="44"/>
    </row>
    <row r="13" spans="1:8" ht="18" x14ac:dyDescent="0.25">
      <c r="D13"/>
      <c r="F13" s="429" t="s">
        <v>24</v>
      </c>
      <c r="G13" s="429"/>
      <c r="H13" s="429"/>
    </row>
    <row r="14" spans="1:8" ht="18" x14ac:dyDescent="0.25">
      <c r="F14" s="428"/>
      <c r="G14" s="428"/>
      <c r="H14" s="428"/>
    </row>
    <row r="15" spans="1:8" ht="18" x14ac:dyDescent="0.25">
      <c r="F15" s="428"/>
      <c r="G15" s="428"/>
      <c r="H15" s="428"/>
    </row>
    <row r="16" spans="1:8" ht="18" x14ac:dyDescent="0.25">
      <c r="F16" s="428"/>
      <c r="G16" s="428"/>
      <c r="H16" s="428"/>
    </row>
    <row r="17" spans="6:8" ht="18" x14ac:dyDescent="0.25">
      <c r="F17" s="428"/>
      <c r="G17" s="428"/>
      <c r="H17" s="428"/>
    </row>
    <row r="18" spans="6:8" ht="18" x14ac:dyDescent="0.25">
      <c r="F18" s="427" t="s">
        <v>133</v>
      </c>
      <c r="G18" s="427"/>
      <c r="H18" s="427"/>
    </row>
    <row r="19" spans="6:8" ht="18" x14ac:dyDescent="0.25">
      <c r="F19" s="428" t="s">
        <v>117</v>
      </c>
      <c r="G19" s="428"/>
      <c r="H19" s="428"/>
    </row>
    <row r="20" spans="6:8" x14ac:dyDescent="0.25">
      <c r="F20" s="536"/>
      <c r="G20" s="536"/>
    </row>
    <row r="21" spans="6:8" x14ac:dyDescent="0.25">
      <c r="F21" s="536"/>
      <c r="G21" s="536"/>
    </row>
    <row r="22" spans="6:8" x14ac:dyDescent="0.25">
      <c r="F22" s="536"/>
      <c r="G22" s="536"/>
    </row>
    <row r="23" spans="6:8" x14ac:dyDescent="0.25">
      <c r="F23" s="536"/>
      <c r="G23" s="536"/>
    </row>
  </sheetData>
  <mergeCells count="19">
    <mergeCell ref="B8:D8"/>
    <mergeCell ref="B9:D10"/>
    <mergeCell ref="A9:A10"/>
    <mergeCell ref="A2:G2"/>
    <mergeCell ref="A1:G1"/>
    <mergeCell ref="B6:D6"/>
    <mergeCell ref="B7:D7"/>
    <mergeCell ref="B5:D5"/>
    <mergeCell ref="F21:G21"/>
    <mergeCell ref="F22:G22"/>
    <mergeCell ref="F23:G23"/>
    <mergeCell ref="F20:G20"/>
    <mergeCell ref="F13:H13"/>
    <mergeCell ref="F14:H14"/>
    <mergeCell ref="F15:H15"/>
    <mergeCell ref="F16:H16"/>
    <mergeCell ref="F17:H17"/>
    <mergeCell ref="F18:H18"/>
    <mergeCell ref="F19:H19"/>
  </mergeCells>
  <printOptions horizontalCentered="1"/>
  <pageMargins left="1.0900000000000001" right="0.70866141732283505" top="0.59055118110236204" bottom="0.74803149606299202" header="0.31496062992126" footer="0.31496062992126"/>
  <pageSetup paperSize="9" scale="90" orientation="landscape" horizontalDpi="4294967293"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view="pageBreakPreview" topLeftCell="A13" zoomScaleSheetLayoutView="100" workbookViewId="0">
      <selection activeCell="K25" sqref="K25"/>
    </sheetView>
  </sheetViews>
  <sheetFormatPr defaultRowHeight="15.75" x14ac:dyDescent="0.25"/>
  <cols>
    <col min="1" max="1" width="25" style="43" customWidth="1"/>
    <col min="2" max="2" width="1.7109375" style="43" customWidth="1"/>
    <col min="3" max="3" width="3.7109375" style="43" customWidth="1"/>
    <col min="4" max="4" width="12.7109375" style="43" customWidth="1"/>
    <col min="5" max="5" width="23.140625" style="43" customWidth="1"/>
    <col min="6" max="6" width="8.28515625" style="21" customWidth="1"/>
    <col min="7" max="7" width="16.7109375" style="21" customWidth="1"/>
    <col min="8" max="8" width="8.28515625" style="21" customWidth="1"/>
    <col min="9" max="9" width="16.7109375" style="21" customWidth="1"/>
    <col min="10" max="10" width="8.28515625" style="21" customWidth="1"/>
    <col min="11" max="11" width="16.7109375" style="21" customWidth="1"/>
    <col min="12" max="12" width="8.28515625" style="21" customWidth="1"/>
    <col min="13" max="13" width="16.7109375" style="21" customWidth="1"/>
    <col min="14" max="14" width="18.28515625" style="21" customWidth="1"/>
    <col min="15" max="15" width="9.140625" style="21"/>
    <col min="16" max="16" width="19.140625" style="21" bestFit="1" customWidth="1"/>
    <col min="17" max="16384" width="9.140625" style="21"/>
  </cols>
  <sheetData>
    <row r="1" spans="1:16" ht="20.25" x14ac:dyDescent="0.25">
      <c r="A1" s="541" t="s">
        <v>723</v>
      </c>
      <c r="B1" s="541"/>
      <c r="C1" s="541"/>
      <c r="D1" s="541"/>
      <c r="E1" s="541"/>
      <c r="F1" s="541"/>
      <c r="G1" s="541"/>
      <c r="H1" s="541"/>
      <c r="I1" s="541"/>
      <c r="J1" s="541"/>
      <c r="K1" s="541"/>
      <c r="L1" s="541"/>
      <c r="M1" s="541"/>
      <c r="N1" s="541"/>
    </row>
    <row r="2" spans="1:16" ht="15.75" customHeight="1" x14ac:dyDescent="0.25">
      <c r="A2" s="541" t="s">
        <v>413</v>
      </c>
      <c r="B2" s="541"/>
      <c r="C2" s="541"/>
      <c r="D2" s="541"/>
      <c r="E2" s="541"/>
      <c r="F2" s="541"/>
      <c r="G2" s="541"/>
      <c r="H2" s="541"/>
      <c r="I2" s="541"/>
      <c r="J2" s="541"/>
      <c r="K2" s="541"/>
      <c r="L2" s="541"/>
      <c r="M2" s="541"/>
      <c r="N2" s="541"/>
    </row>
    <row r="4" spans="1:16" x14ac:dyDescent="0.25">
      <c r="D4" s="37"/>
      <c r="E4" s="37"/>
    </row>
    <row r="5" spans="1:16" x14ac:dyDescent="0.25">
      <c r="D5" s="37"/>
      <c r="E5" s="37"/>
    </row>
    <row r="6" spans="1:16" ht="15.75" customHeight="1" x14ac:dyDescent="0.25">
      <c r="A6" s="539" t="s">
        <v>0</v>
      </c>
      <c r="B6" s="539" t="s">
        <v>1</v>
      </c>
      <c r="C6" s="539"/>
      <c r="D6" s="539"/>
      <c r="E6" s="539" t="s">
        <v>2</v>
      </c>
      <c r="F6" s="539" t="s">
        <v>5</v>
      </c>
      <c r="G6" s="539"/>
      <c r="H6" s="539"/>
      <c r="I6" s="539"/>
      <c r="J6" s="539"/>
      <c r="K6" s="539"/>
      <c r="L6" s="539"/>
      <c r="M6" s="539"/>
      <c r="N6" s="539" t="s">
        <v>468</v>
      </c>
    </row>
    <row r="7" spans="1:16" x14ac:dyDescent="0.25">
      <c r="A7" s="539"/>
      <c r="B7" s="539"/>
      <c r="C7" s="539"/>
      <c r="D7" s="539"/>
      <c r="E7" s="539"/>
      <c r="F7" s="539" t="s">
        <v>74</v>
      </c>
      <c r="G7" s="539"/>
      <c r="H7" s="539" t="s">
        <v>75</v>
      </c>
      <c r="I7" s="539"/>
      <c r="J7" s="539" t="s">
        <v>76</v>
      </c>
      <c r="K7" s="539"/>
      <c r="L7" s="539" t="s">
        <v>77</v>
      </c>
      <c r="M7" s="539"/>
      <c r="N7" s="539"/>
    </row>
    <row r="8" spans="1:16" x14ac:dyDescent="0.25">
      <c r="A8" s="539"/>
      <c r="B8" s="539"/>
      <c r="C8" s="539"/>
      <c r="D8" s="539"/>
      <c r="E8" s="539"/>
      <c r="F8" s="40" t="s">
        <v>6</v>
      </c>
      <c r="G8" s="40" t="s">
        <v>7</v>
      </c>
      <c r="H8" s="40" t="s">
        <v>6</v>
      </c>
      <c r="I8" s="40" t="s">
        <v>7</v>
      </c>
      <c r="J8" s="40" t="s">
        <v>6</v>
      </c>
      <c r="K8" s="40" t="s">
        <v>7</v>
      </c>
      <c r="L8" s="40" t="s">
        <v>6</v>
      </c>
      <c r="M8" s="40" t="s">
        <v>7</v>
      </c>
      <c r="N8" s="539"/>
    </row>
    <row r="9" spans="1:16" ht="16.5" x14ac:dyDescent="0.25">
      <c r="A9" s="41">
        <v>1</v>
      </c>
      <c r="B9" s="538">
        <v>2</v>
      </c>
      <c r="C9" s="538"/>
      <c r="D9" s="538"/>
      <c r="E9" s="41">
        <v>3</v>
      </c>
      <c r="F9" s="41">
        <v>4</v>
      </c>
      <c r="G9" s="41">
        <v>5</v>
      </c>
      <c r="H9" s="41">
        <v>6</v>
      </c>
      <c r="I9" s="41">
        <v>7</v>
      </c>
      <c r="J9" s="41">
        <v>8</v>
      </c>
      <c r="K9" s="41">
        <v>9</v>
      </c>
      <c r="L9" s="41">
        <v>10</v>
      </c>
      <c r="M9" s="41">
        <v>11</v>
      </c>
      <c r="N9" s="41">
        <v>12</v>
      </c>
    </row>
    <row r="10" spans="1:16" ht="60" customHeight="1" x14ac:dyDescent="0.25">
      <c r="A10" s="224" t="s">
        <v>486</v>
      </c>
      <c r="B10" s="537" t="s">
        <v>489</v>
      </c>
      <c r="C10" s="537"/>
      <c r="D10" s="537"/>
      <c r="E10" s="186" t="s">
        <v>211</v>
      </c>
      <c r="F10" s="371" t="s">
        <v>212</v>
      </c>
      <c r="G10" s="372">
        <v>22400000</v>
      </c>
      <c r="H10" s="371" t="s">
        <v>217</v>
      </c>
      <c r="I10" s="372">
        <v>670170482</v>
      </c>
      <c r="J10" s="371" t="s">
        <v>218</v>
      </c>
      <c r="K10" s="372">
        <v>981580559</v>
      </c>
      <c r="L10" s="371" t="s">
        <v>216</v>
      </c>
      <c r="M10" s="372">
        <v>570068559</v>
      </c>
      <c r="N10" s="373" t="s">
        <v>763</v>
      </c>
      <c r="P10" s="21">
        <v>53456550</v>
      </c>
    </row>
    <row r="11" spans="1:16" ht="60" customHeight="1" x14ac:dyDescent="0.25">
      <c r="A11" s="224" t="s">
        <v>553</v>
      </c>
      <c r="B11" s="537" t="s">
        <v>554</v>
      </c>
      <c r="C11" s="537"/>
      <c r="D11" s="537"/>
      <c r="E11" s="186" t="s">
        <v>492</v>
      </c>
      <c r="F11" s="423">
        <v>70</v>
      </c>
      <c r="G11" s="372">
        <v>0</v>
      </c>
      <c r="H11" s="423">
        <v>68</v>
      </c>
      <c r="I11" s="372">
        <v>473225600</v>
      </c>
      <c r="J11" s="423">
        <v>66</v>
      </c>
      <c r="K11" s="372">
        <v>419815250</v>
      </c>
      <c r="L11" s="423">
        <v>64</v>
      </c>
      <c r="M11" s="372">
        <v>164165250</v>
      </c>
      <c r="N11" s="423">
        <v>63</v>
      </c>
    </row>
    <row r="12" spans="1:16" ht="39.950000000000003" customHeight="1" x14ac:dyDescent="0.25">
      <c r="A12" s="434" t="s">
        <v>488</v>
      </c>
      <c r="B12" s="545" t="s">
        <v>491</v>
      </c>
      <c r="C12" s="546"/>
      <c r="D12" s="547"/>
      <c r="E12" s="186" t="s">
        <v>493</v>
      </c>
      <c r="F12" s="371" t="s">
        <v>550</v>
      </c>
      <c r="G12" s="372">
        <v>172484849</v>
      </c>
      <c r="H12" s="371" t="s">
        <v>550</v>
      </c>
      <c r="I12" s="372">
        <v>625152589</v>
      </c>
      <c r="J12" s="371" t="s">
        <v>550</v>
      </c>
      <c r="K12" s="372">
        <v>391387994</v>
      </c>
      <c r="L12" s="371" t="s">
        <v>550</v>
      </c>
      <c r="M12" s="372">
        <v>391387994</v>
      </c>
      <c r="N12" s="373" t="s">
        <v>550</v>
      </c>
    </row>
    <row r="13" spans="1:16" ht="80.099999999999994" customHeight="1" x14ac:dyDescent="0.25">
      <c r="A13" s="435"/>
      <c r="B13" s="548"/>
      <c r="C13" s="549"/>
      <c r="D13" s="550"/>
      <c r="E13" s="186" t="s">
        <v>530</v>
      </c>
      <c r="F13" s="371">
        <v>1</v>
      </c>
      <c r="G13" s="372">
        <v>0</v>
      </c>
      <c r="H13" s="371">
        <v>1</v>
      </c>
      <c r="I13" s="372">
        <v>85964810</v>
      </c>
      <c r="J13" s="371">
        <v>1</v>
      </c>
      <c r="K13" s="372">
        <v>806155500</v>
      </c>
      <c r="L13" s="371">
        <v>1</v>
      </c>
      <c r="M13" s="372">
        <v>180775000</v>
      </c>
      <c r="N13" s="373">
        <v>1</v>
      </c>
      <c r="P13" s="21">
        <v>8766647200</v>
      </c>
    </row>
    <row r="14" spans="1:16" x14ac:dyDescent="0.25">
      <c r="B14" s="540"/>
      <c r="C14" s="540"/>
      <c r="D14" s="540"/>
      <c r="F14" s="46"/>
      <c r="G14" s="46"/>
      <c r="H14" s="46"/>
      <c r="I14" s="46"/>
      <c r="J14" s="46"/>
      <c r="K14" s="46"/>
      <c r="L14" s="46"/>
      <c r="M14" s="46"/>
      <c r="N14" s="46"/>
      <c r="P14" s="21">
        <v>40654700</v>
      </c>
    </row>
    <row r="15" spans="1:16" x14ac:dyDescent="0.25">
      <c r="B15" s="540"/>
      <c r="C15" s="540"/>
      <c r="D15" s="540"/>
      <c r="G15" s="39" t="e">
        <f>#REF!</f>
        <v>#REF!</v>
      </c>
      <c r="H15" s="39"/>
      <c r="I15" s="39" t="e">
        <f>#REF!</f>
        <v>#REF!</v>
      </c>
      <c r="J15" s="39"/>
      <c r="K15" s="39">
        <v>1304</v>
      </c>
      <c r="L15" s="39"/>
      <c r="M15" s="60"/>
      <c r="N15" s="60"/>
      <c r="P15" s="21">
        <f>SUM(P10:P14)</f>
        <v>8860758450</v>
      </c>
    </row>
    <row r="16" spans="1:16" x14ac:dyDescent="0.25">
      <c r="B16" s="540"/>
      <c r="C16" s="540"/>
      <c r="D16" s="540"/>
      <c r="G16" s="39"/>
      <c r="H16" s="39"/>
      <c r="I16" s="39"/>
      <c r="J16" s="39"/>
      <c r="K16" s="39"/>
      <c r="L16" s="39"/>
      <c r="M16" s="39"/>
      <c r="P16" s="42" t="e">
        <f>#REF!</f>
        <v>#REF!</v>
      </c>
    </row>
    <row r="17" spans="2:16" x14ac:dyDescent="0.25">
      <c r="B17" s="540"/>
      <c r="C17" s="540"/>
      <c r="D17" s="540"/>
      <c r="E17" s="542"/>
      <c r="F17" s="542"/>
      <c r="G17" s="542"/>
      <c r="I17" s="362"/>
      <c r="J17" s="362"/>
      <c r="K17" s="362"/>
      <c r="L17" s="362"/>
      <c r="M17" s="362"/>
      <c r="P17" s="42" t="e">
        <f>P15-P16</f>
        <v>#REF!</v>
      </c>
    </row>
    <row r="18" spans="2:16" ht="18" x14ac:dyDescent="0.25">
      <c r="B18" s="540"/>
      <c r="C18" s="540"/>
      <c r="D18" s="540"/>
      <c r="E18" s="542"/>
      <c r="F18" s="542"/>
      <c r="G18" s="542"/>
      <c r="I18" s="362"/>
      <c r="J18" s="362"/>
      <c r="K18" s="429" t="s">
        <v>24</v>
      </c>
      <c r="L18" s="429"/>
      <c r="M18" s="429"/>
      <c r="P18" s="42" t="e">
        <f>#REF!</f>
        <v>#REF!</v>
      </c>
    </row>
    <row r="19" spans="2:16" ht="18" x14ac:dyDescent="0.25">
      <c r="B19" s="540"/>
      <c r="C19" s="540"/>
      <c r="D19" s="540"/>
      <c r="E19" s="542"/>
      <c r="F19" s="542"/>
      <c r="G19" s="542"/>
      <c r="I19" s="362"/>
      <c r="J19" s="362"/>
      <c r="K19" s="428"/>
      <c r="L19" s="428"/>
      <c r="M19" s="428"/>
    </row>
    <row r="20" spans="2:16" ht="18" x14ac:dyDescent="0.25">
      <c r="B20" s="540"/>
      <c r="C20" s="540"/>
      <c r="D20" s="540"/>
      <c r="E20" s="542"/>
      <c r="F20" s="542"/>
      <c r="G20" s="542"/>
      <c r="I20" s="362"/>
      <c r="J20" s="362"/>
      <c r="K20" s="428"/>
      <c r="L20" s="428"/>
      <c r="M20" s="428"/>
    </row>
    <row r="21" spans="2:16" ht="18" x14ac:dyDescent="0.25">
      <c r="B21" s="540"/>
      <c r="C21" s="540"/>
      <c r="D21" s="540"/>
      <c r="E21" s="20"/>
      <c r="F21" s="20"/>
      <c r="G21" s="20"/>
      <c r="I21" s="362"/>
      <c r="J21" s="362"/>
      <c r="K21" s="428"/>
      <c r="L21" s="428"/>
      <c r="M21" s="428"/>
    </row>
    <row r="22" spans="2:16" ht="18" x14ac:dyDescent="0.25">
      <c r="B22" s="540"/>
      <c r="C22" s="540"/>
      <c r="D22" s="540"/>
      <c r="E22" s="542"/>
      <c r="F22" s="542"/>
      <c r="G22" s="542"/>
      <c r="I22" s="363"/>
      <c r="J22" s="363"/>
      <c r="K22" s="428"/>
      <c r="L22" s="428"/>
      <c r="M22" s="428"/>
    </row>
    <row r="23" spans="2:16" ht="18" x14ac:dyDescent="0.25">
      <c r="B23" s="540"/>
      <c r="C23" s="540"/>
      <c r="D23" s="540"/>
      <c r="E23" s="20"/>
      <c r="F23" s="20"/>
      <c r="G23" s="20"/>
      <c r="I23" s="50"/>
      <c r="J23" s="50"/>
      <c r="K23" s="427" t="s">
        <v>133</v>
      </c>
      <c r="L23" s="427"/>
      <c r="M23" s="427"/>
    </row>
    <row r="24" spans="2:16" ht="18" x14ac:dyDescent="0.25">
      <c r="E24" s="542"/>
      <c r="F24" s="542"/>
      <c r="G24" s="542"/>
      <c r="K24" s="428" t="s">
        <v>117</v>
      </c>
      <c r="L24" s="428"/>
      <c r="M24" s="428"/>
    </row>
    <row r="30" spans="2:16" x14ac:dyDescent="0.25">
      <c r="E30" s="543" t="s">
        <v>139</v>
      </c>
      <c r="F30" s="543"/>
      <c r="G30" s="543"/>
      <c r="H30" s="543"/>
      <c r="I30" s="543"/>
      <c r="J30" s="543"/>
      <c r="K30" s="54"/>
      <c r="L30" s="542">
        <v>1448255200</v>
      </c>
      <c r="M30" s="542"/>
      <c r="N30" s="542"/>
      <c r="P30" s="57">
        <f>L30+L31+L37</f>
        <v>5540171300</v>
      </c>
    </row>
    <row r="31" spans="2:16" x14ac:dyDescent="0.25">
      <c r="E31" s="544" t="s">
        <v>140</v>
      </c>
      <c r="F31" s="544"/>
      <c r="G31" s="544"/>
      <c r="H31" s="544"/>
      <c r="I31" s="544"/>
      <c r="J31" s="544"/>
      <c r="K31" s="55"/>
      <c r="L31" s="542">
        <v>945842900</v>
      </c>
      <c r="M31" s="542"/>
      <c r="N31" s="542"/>
    </row>
    <row r="32" spans="2:16" x14ac:dyDescent="0.25">
      <c r="E32" s="544"/>
      <c r="F32" s="544"/>
      <c r="G32" s="544"/>
      <c r="H32" s="544"/>
      <c r="I32" s="544"/>
      <c r="J32" s="544"/>
      <c r="K32" s="55"/>
      <c r="L32" s="542"/>
      <c r="M32" s="542"/>
      <c r="N32" s="542"/>
      <c r="P32" s="57">
        <f>L33+L35</f>
        <v>73872600</v>
      </c>
    </row>
    <row r="33" spans="5:16" x14ac:dyDescent="0.25">
      <c r="E33" s="544" t="s">
        <v>141</v>
      </c>
      <c r="F33" s="544"/>
      <c r="G33" s="544"/>
      <c r="H33" s="544"/>
      <c r="I33" s="544"/>
      <c r="J33" s="544"/>
      <c r="K33" s="55"/>
      <c r="L33" s="542">
        <v>50300000</v>
      </c>
      <c r="M33" s="542"/>
      <c r="N33" s="542"/>
    </row>
    <row r="34" spans="5:16" x14ac:dyDescent="0.25">
      <c r="E34" s="544"/>
      <c r="F34" s="544"/>
      <c r="G34" s="544"/>
      <c r="H34" s="544"/>
      <c r="I34" s="544"/>
      <c r="J34" s="544"/>
      <c r="K34" s="55"/>
      <c r="L34" s="20"/>
      <c r="M34" s="20"/>
      <c r="N34" s="20"/>
      <c r="P34" s="57">
        <f>P32-I13</f>
        <v>-12092210</v>
      </c>
    </row>
    <row r="35" spans="5:16" x14ac:dyDescent="0.25">
      <c r="E35" s="544" t="s">
        <v>142</v>
      </c>
      <c r="F35" s="544"/>
      <c r="G35" s="544"/>
      <c r="H35" s="544"/>
      <c r="I35" s="544"/>
      <c r="J35" s="544"/>
      <c r="K35" s="55"/>
      <c r="L35" s="542">
        <v>23572600</v>
      </c>
      <c r="M35" s="542"/>
      <c r="N35" s="542"/>
    </row>
    <row r="36" spans="5:16" x14ac:dyDescent="0.25">
      <c r="E36" s="544"/>
      <c r="F36" s="544"/>
      <c r="G36" s="544"/>
      <c r="H36" s="544"/>
      <c r="I36" s="544"/>
      <c r="J36" s="544"/>
      <c r="K36" s="55"/>
      <c r="L36" s="20"/>
      <c r="M36" s="20"/>
      <c r="N36" s="20"/>
      <c r="P36" s="57">
        <f>P34/2</f>
        <v>-6046105</v>
      </c>
    </row>
    <row r="37" spans="5:16" x14ac:dyDescent="0.25">
      <c r="E37" s="544" t="s">
        <v>132</v>
      </c>
      <c r="F37" s="544"/>
      <c r="G37" s="544"/>
      <c r="H37" s="544"/>
      <c r="I37" s="544"/>
      <c r="J37" s="544"/>
      <c r="K37" s="55"/>
      <c r="L37" s="542">
        <v>3146073200</v>
      </c>
      <c r="M37" s="542"/>
      <c r="N37" s="542"/>
    </row>
    <row r="38" spans="5:16" x14ac:dyDescent="0.25">
      <c r="E38" s="544"/>
      <c r="F38" s="544"/>
      <c r="G38" s="544"/>
      <c r="H38" s="544"/>
      <c r="I38" s="544"/>
      <c r="J38" s="544"/>
      <c r="K38" s="55"/>
      <c r="L38" s="20"/>
      <c r="M38" s="20"/>
      <c r="N38" s="20"/>
    </row>
    <row r="39" spans="5:16" x14ac:dyDescent="0.25">
      <c r="P39" s="42">
        <f>P30-(G10+I10)</f>
        <v>4847600818</v>
      </c>
    </row>
    <row r="40" spans="5:16" x14ac:dyDescent="0.25">
      <c r="P40" s="58">
        <f>P39/2</f>
        <v>2423800409</v>
      </c>
    </row>
  </sheetData>
  <mergeCells count="50">
    <mergeCell ref="E37:J38"/>
    <mergeCell ref="L37:N37"/>
    <mergeCell ref="B11:D11"/>
    <mergeCell ref="B12:D13"/>
    <mergeCell ref="K23:M23"/>
    <mergeCell ref="K24:M24"/>
    <mergeCell ref="E33:J34"/>
    <mergeCell ref="L33:N33"/>
    <mergeCell ref="E35:J36"/>
    <mergeCell ref="L35:N35"/>
    <mergeCell ref="K18:M18"/>
    <mergeCell ref="K19:M19"/>
    <mergeCell ref="K20:M20"/>
    <mergeCell ref="K21:M21"/>
    <mergeCell ref="K22:M22"/>
    <mergeCell ref="E24:G24"/>
    <mergeCell ref="E30:J30"/>
    <mergeCell ref="L30:N30"/>
    <mergeCell ref="E31:J32"/>
    <mergeCell ref="L31:N31"/>
    <mergeCell ref="L32:N32"/>
    <mergeCell ref="E17:G17"/>
    <mergeCell ref="E18:G18"/>
    <mergeCell ref="E19:G19"/>
    <mergeCell ref="E20:G20"/>
    <mergeCell ref="E22:G22"/>
    <mergeCell ref="A12:A13"/>
    <mergeCell ref="A2:N2"/>
    <mergeCell ref="A1:N1"/>
    <mergeCell ref="N6:N8"/>
    <mergeCell ref="F6:M6"/>
    <mergeCell ref="F7:G7"/>
    <mergeCell ref="H7:I7"/>
    <mergeCell ref="J7:K7"/>
    <mergeCell ref="L7:M7"/>
    <mergeCell ref="B10:D10"/>
    <mergeCell ref="A6:A8"/>
    <mergeCell ref="B6:D8"/>
    <mergeCell ref="E6:E8"/>
    <mergeCell ref="B9:D9"/>
    <mergeCell ref="B21:D21"/>
    <mergeCell ref="B22:D22"/>
    <mergeCell ref="B23:D23"/>
    <mergeCell ref="B14:D14"/>
    <mergeCell ref="B20:D20"/>
    <mergeCell ref="B15:D15"/>
    <mergeCell ref="B16:D16"/>
    <mergeCell ref="B17:D17"/>
    <mergeCell ref="B18:D18"/>
    <mergeCell ref="B19:D19"/>
  </mergeCells>
  <printOptions horizontalCentered="1"/>
  <pageMargins left="0.511811023622047" right="0.118110236220472" top="0.78740157480314998" bottom="0.74803149606299202" header="0.31496062992126" footer="0.31496062992126"/>
  <pageSetup paperSize="9" scale="75"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5</vt:i4>
      </vt:variant>
    </vt:vector>
  </HeadingPairs>
  <TitlesOfParts>
    <vt:vector size="18" baseType="lpstr">
      <vt:lpstr>RENSTRA OPD</vt:lpstr>
      <vt:lpstr>cascading 1</vt:lpstr>
      <vt:lpstr>cascading 2</vt:lpstr>
      <vt:lpstr>cascading 3</vt:lpstr>
      <vt:lpstr>Sheet1</vt:lpstr>
      <vt:lpstr>Rencana Strategis OPD</vt:lpstr>
      <vt:lpstr>Rencana Aksi Program Kegiatan</vt:lpstr>
      <vt:lpstr>Indikator Kinerja Utama</vt:lpstr>
      <vt:lpstr>Rencana Aksi</vt:lpstr>
      <vt:lpstr>PK Eselon 3</vt:lpstr>
      <vt:lpstr>Lampiran PK Eselon 3</vt:lpstr>
      <vt:lpstr>PK Eselon 4</vt:lpstr>
      <vt:lpstr>Lampiran PK Eselon 4</vt:lpstr>
      <vt:lpstr>'Lampiran PK Eselon 3'!Print_Area</vt:lpstr>
      <vt:lpstr>'PK Eselon 4'!Print_Area</vt:lpstr>
      <vt:lpstr>'Rencana Aksi'!Print_Area</vt:lpstr>
      <vt:lpstr>'Rencana Aksi Program Kegiatan'!Print_Titles</vt:lpstr>
      <vt:lpstr>'Rencana Strategis OPD'!Print_Titles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Kecamtan_bengkalis</dc:creator>
  <cp:lastModifiedBy>Windows User</cp:lastModifiedBy>
  <cp:lastPrinted>2018-09-24T02:36:07Z</cp:lastPrinted>
  <dcterms:created xsi:type="dcterms:W3CDTF">2016-04-19T06:49:46Z</dcterms:created>
  <dcterms:modified xsi:type="dcterms:W3CDTF">2018-10-25T08:55:42Z</dcterms:modified>
</cp:coreProperties>
</file>